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364" tabRatio="699" firstSheet="1" activeTab="4"/>
  </bookViews>
  <sheets>
    <sheet name="附件1一般公共预算收支调整" sheetId="96" r:id="rId1"/>
    <sheet name="附件2政府性基金收支调整" sheetId="97" r:id="rId2"/>
    <sheet name="附件3转移支付明细表" sheetId="99" r:id="rId3"/>
    <sheet name="附件4新增专项债券支出明细表" sheetId="100" r:id="rId4"/>
    <sheet name="附件5新增一般债券支出明细表" sheetId="101" r:id="rId5"/>
  </sheets>
  <externalReferences>
    <externalReference r:id="rId6"/>
  </externalReferences>
  <definedNames>
    <definedName name="_xlnm._FilterDatabase" localSheetId="2" hidden="1">附件3转移支付明细表!$A$4:$F$60</definedName>
    <definedName name="地区名称">#REF!</definedName>
    <definedName name="Database" hidden="1">#REF!</definedName>
    <definedName name="地区名称" localSheetId="0">[1]封面!$B$2:$B$5</definedName>
    <definedName name="Database" localSheetId="0" hidden="1">#REF!</definedName>
    <definedName name="地区名称" localSheetId="1">[1]封面!$B$2:$B$5</definedName>
    <definedName name="Database" localSheetId="1" hidden="1">#REF!</definedName>
    <definedName name="_xlnm.Print_Area" localSheetId="0">附件1一般公共预算收支调整!$A$1:$H$56</definedName>
    <definedName name="_xlnm.Print_Titles" localSheetId="0">附件1一般公共预算收支调整!$1:$4</definedName>
    <definedName name="_xlnm.Print_Area" localSheetId="1">附件2政府性基金收支调整!$A$1:$H$27</definedName>
    <definedName name="_xlnm.Print_Area" localSheetId="2">附件3转移支付明细表!$A$1:$F$60</definedName>
    <definedName name="_xlnm.Print_Titles" localSheetId="2">附件3转移支付明细表!$1:$4</definedName>
    <definedName name="_xlnm.Print_Area" localSheetId="4">附件5新增一般债券支出明细表!$A$1:$F$6</definedName>
    <definedName name="_xlnm.Print_Area" localSheetId="3">附件4新增专项债券支出明细表!$A$1:$F$6</definedName>
  </definedNames>
  <calcPr calcId="144525"/>
</workbook>
</file>

<file path=xl/sharedStrings.xml><?xml version="1.0" encoding="utf-8"?>
<sst xmlns="http://schemas.openxmlformats.org/spreadsheetml/2006/main" count="340" uniqueCount="272">
  <si>
    <t>附件1：</t>
  </si>
  <si>
    <t>2024年一般公共预算全口径收支调整表</t>
  </si>
  <si>
    <t>单位：万元</t>
  </si>
  <si>
    <t>收   入</t>
  </si>
  <si>
    <t>2024年预算数</t>
  </si>
  <si>
    <t>调整金额</t>
  </si>
  <si>
    <t>调整后</t>
  </si>
  <si>
    <t>支   出</t>
  </si>
  <si>
    <t>一般公共预算收入</t>
  </si>
  <si>
    <t>一般公共预算支出</t>
  </si>
  <si>
    <t>上级补助收入</t>
  </si>
  <si>
    <t xml:space="preserve">    一般公共服务支出</t>
  </si>
  <si>
    <t xml:space="preserve">    返还性收入</t>
  </si>
  <si>
    <t xml:space="preserve">    外交支出</t>
  </si>
  <si>
    <t xml:space="preserve">       所得税基数返还收入</t>
  </si>
  <si>
    <t xml:space="preserve">    国防支出</t>
  </si>
  <si>
    <t xml:space="preserve">       成品油价格和税费改革税收返还收入</t>
  </si>
  <si>
    <t xml:space="preserve">    公共安全支出</t>
  </si>
  <si>
    <t xml:space="preserve">       增值税税收返还收入 </t>
  </si>
  <si>
    <t xml:space="preserve">    教育支出</t>
  </si>
  <si>
    <t xml:space="preserve">       消费税税收返还收入 </t>
  </si>
  <si>
    <t xml:space="preserve">    科学技术支出</t>
  </si>
  <si>
    <t xml:space="preserve">       增值税“五五分享”税收返还收入</t>
  </si>
  <si>
    <t xml:space="preserve">    文化旅游体育与传媒支出</t>
  </si>
  <si>
    <t xml:space="preserve">       其他税收返还收入</t>
  </si>
  <si>
    <t xml:space="preserve">    社会保障和就业支出</t>
  </si>
  <si>
    <t xml:space="preserve">    一般性转移支付收入</t>
  </si>
  <si>
    <t xml:space="preserve">    卫生健康支出</t>
  </si>
  <si>
    <t>　　　体制补助收入</t>
  </si>
  <si>
    <t xml:space="preserve">    节能环保支出</t>
  </si>
  <si>
    <t>　　　均衡性转移支付收入</t>
  </si>
  <si>
    <t xml:space="preserve">    城乡社区支出</t>
  </si>
  <si>
    <t>　　　县级基本财力保障机制奖补资金收入</t>
  </si>
  <si>
    <t xml:space="preserve">    农林水支出</t>
  </si>
  <si>
    <t>　　　结算补助收入</t>
  </si>
  <si>
    <t xml:space="preserve">    交通运输支出</t>
  </si>
  <si>
    <t>　　　资源枯竭城市转移支付补助收入</t>
  </si>
  <si>
    <t xml:space="preserve">    资源勘探工业信息等支出</t>
  </si>
  <si>
    <t>　　　企业事业单位划转补助收入</t>
  </si>
  <si>
    <t xml:space="preserve">    商业服务业等支出</t>
  </si>
  <si>
    <t>　　　产粮（油）大县奖励资金收入</t>
  </si>
  <si>
    <t xml:space="preserve">    金融支出</t>
  </si>
  <si>
    <t>　　　重点生态功能区转移支付收入</t>
  </si>
  <si>
    <t xml:space="preserve">    援助其他地区支出</t>
  </si>
  <si>
    <t>　　　固定数额补助收入</t>
  </si>
  <si>
    <t xml:space="preserve">    自然资源海洋气象等支出</t>
  </si>
  <si>
    <t>　　　革命老区转移支付收入</t>
  </si>
  <si>
    <t xml:space="preserve">    住房保障支出</t>
  </si>
  <si>
    <t>　　　民族地区转移支付收入</t>
  </si>
  <si>
    <t xml:space="preserve">    粮油物资储备支出</t>
  </si>
  <si>
    <t xml:space="preserve">      巩固脱贫攻坚成果衔接乡村振兴转移支付</t>
  </si>
  <si>
    <t xml:space="preserve">    灾害防治及应急管理支出</t>
  </si>
  <si>
    <t>　　　一般公共服务共同财政事权转移支付收入</t>
  </si>
  <si>
    <t xml:space="preserve">    预备费</t>
  </si>
  <si>
    <t>　　　国防共同财政事权转移支付收入</t>
  </si>
  <si>
    <t xml:space="preserve">    其他支出</t>
  </si>
  <si>
    <t>　　　公共安全共同财政事权转移支付收入</t>
  </si>
  <si>
    <t xml:space="preserve">    债务付息支出</t>
  </si>
  <si>
    <t>　　　教育共同财政事权转移支付收入</t>
  </si>
  <si>
    <t>　　　科学技术共同财政事权转移支付收入</t>
  </si>
  <si>
    <t>　　　文化旅游体育与传媒共同财政事权转移支付</t>
  </si>
  <si>
    <t>　　　社会保障和就业共同财政事权转移支付收入</t>
  </si>
  <si>
    <t>　　　医疗卫生共同财政事权转移支付收入</t>
  </si>
  <si>
    <t>　　　节能环保共同财政事权转移支付收入</t>
  </si>
  <si>
    <t>　　　城乡社区共同财政事权转移支付收入</t>
  </si>
  <si>
    <t>　　　农林水共同财政事权转移支付收入</t>
  </si>
  <si>
    <t>　　　交通运输共同财政事权转移支付收入</t>
  </si>
  <si>
    <t>　　　资源勘探工业信息等共同财政事权转移支付</t>
  </si>
  <si>
    <t>　　　商业服务业等共同财政事权转移支付收入</t>
  </si>
  <si>
    <t>　　　金融共同财政事权转移支付收入</t>
  </si>
  <si>
    <t>　　　自然资源海洋气象等共同财政事权转移支付</t>
  </si>
  <si>
    <t>　　　住房保障共同财政事权转移支付收入</t>
  </si>
  <si>
    <t>　　　粮油物资储备共同财政事权转移支付收入</t>
  </si>
  <si>
    <t>　　　灾害防治及应急管理共同财政事权转移支付</t>
  </si>
  <si>
    <t xml:space="preserve">      其他共同财政事权转移支付收入</t>
  </si>
  <si>
    <t xml:space="preserve">      增值税留抵退税转移支付收入</t>
  </si>
  <si>
    <t xml:space="preserve">      其他退税减税降费转移支付收入</t>
  </si>
  <si>
    <t xml:space="preserve">      补充县区财力转移支付收入</t>
  </si>
  <si>
    <t>　　  其他一般性转移支付收入</t>
  </si>
  <si>
    <t xml:space="preserve">  补助下级支出</t>
  </si>
  <si>
    <t xml:space="preserve">   专项转移支付收入</t>
  </si>
  <si>
    <t xml:space="preserve">  调出资金</t>
  </si>
  <si>
    <t xml:space="preserve">  上年结余收入</t>
  </si>
  <si>
    <t xml:space="preserve">  安排预算稳定调节基金</t>
  </si>
  <si>
    <t xml:space="preserve">  调入资金</t>
  </si>
  <si>
    <t xml:space="preserve">  地方政府一般债务还本支出</t>
  </si>
  <si>
    <t>亚行路</t>
  </si>
  <si>
    <t xml:space="preserve">  债务转贷收入</t>
  </si>
  <si>
    <t xml:space="preserve">  地方政府一般债务转贷支出</t>
  </si>
  <si>
    <t>再融资还本</t>
  </si>
  <si>
    <t xml:space="preserve">  动用预算稳定调节基金 </t>
  </si>
  <si>
    <t xml:space="preserve">  年终结余</t>
  </si>
  <si>
    <t>债券还本</t>
  </si>
  <si>
    <t>收入总计</t>
  </si>
  <si>
    <t>支出总计</t>
  </si>
  <si>
    <t>再融资债券还本</t>
  </si>
  <si>
    <t>附件2：</t>
  </si>
  <si>
    <t>2024年政府性基金全口径收支调整表</t>
  </si>
  <si>
    <t>一、农业土地开发资金收入</t>
  </si>
  <si>
    <t>一、文化旅游体育与传媒支出</t>
  </si>
  <si>
    <t>二、国有土地使用权出让收入</t>
  </si>
  <si>
    <t>二、社会保障和就业支出</t>
  </si>
  <si>
    <t>三、污水处理费收入</t>
  </si>
  <si>
    <t>四、城乡社区支出</t>
  </si>
  <si>
    <t>四、彩票发行销售机构的业务费用</t>
  </si>
  <si>
    <t xml:space="preserve">    国有土地使用权出让收入安排的支出</t>
  </si>
  <si>
    <t>五、其他政府性基金收入</t>
  </si>
  <si>
    <t xml:space="preserve">    农业土地开发资金安排的支出</t>
  </si>
  <si>
    <t>六、专项债务对应项目专项收入</t>
  </si>
  <si>
    <t xml:space="preserve">    城市基础设施配套费安排的支出</t>
  </si>
  <si>
    <t xml:space="preserve">    国有土地使用权出让收入对应专项债券收入安排的支出</t>
  </si>
  <si>
    <t>五、农林水支出</t>
  </si>
  <si>
    <t>六、交通运输支出</t>
  </si>
  <si>
    <t>七、资源勘探工业信息等支出</t>
  </si>
  <si>
    <t>八、其他支出</t>
  </si>
  <si>
    <t>九、债务付息支出</t>
  </si>
  <si>
    <t>十、超长期特别国债安排的支出</t>
  </si>
  <si>
    <t>收入合计</t>
  </si>
  <si>
    <t>支出合计</t>
  </si>
  <si>
    <t xml:space="preserve">  转移性收入</t>
  </si>
  <si>
    <t xml:space="preserve">  转移性支出</t>
  </si>
  <si>
    <t xml:space="preserve">    政府性基金转移支付收入</t>
  </si>
  <si>
    <t xml:space="preserve">    政府性基金转移支出</t>
  </si>
  <si>
    <t xml:space="preserve">    上年结余收入</t>
  </si>
  <si>
    <t xml:space="preserve">    调出资金</t>
  </si>
  <si>
    <t xml:space="preserve">    调入资金</t>
  </si>
  <si>
    <t xml:space="preserve">    年终结余</t>
  </si>
  <si>
    <t xml:space="preserve">  债务收入</t>
  </si>
  <si>
    <t xml:space="preserve">  债务还本支出</t>
  </si>
  <si>
    <t xml:space="preserve">    地方政府专项债务收入</t>
  </si>
  <si>
    <t xml:space="preserve">    地方政府专项债务还本支出</t>
  </si>
  <si>
    <t>收入总计　</t>
  </si>
  <si>
    <t>附件3：</t>
  </si>
  <si>
    <t>2024年转移支付支出明细表</t>
  </si>
  <si>
    <t>序号</t>
  </si>
  <si>
    <t>用款单位</t>
  </si>
  <si>
    <t>支出功能科目</t>
  </si>
  <si>
    <t>指标摘要</t>
  </si>
  <si>
    <t>金额</t>
  </si>
  <si>
    <t>总   计</t>
  </si>
  <si>
    <t>一般转移支付小计</t>
  </si>
  <si>
    <t>应急管理局</t>
  </si>
  <si>
    <t>灾害防治及应急管理支出</t>
  </si>
  <si>
    <t>中央自然灾害救灾资金</t>
  </si>
  <si>
    <t>水务局</t>
  </si>
  <si>
    <t>其他农林水支出</t>
  </si>
  <si>
    <t>原州区小型水库除险加固奖补资金</t>
  </si>
  <si>
    <t>市社保中心</t>
  </si>
  <si>
    <t>财政对城乡居民基本养老保险基金的补助</t>
  </si>
  <si>
    <t>城乡居民基本养老保险补助经费</t>
  </si>
  <si>
    <t>卫健局</t>
  </si>
  <si>
    <t>其他公立医院支出</t>
  </si>
  <si>
    <t>医疗服务与保障能力提升补助资金</t>
  </si>
  <si>
    <t>发展改革局</t>
  </si>
  <si>
    <t>物价管理</t>
  </si>
  <si>
    <t>固定数额－农产品成本调查经费</t>
  </si>
  <si>
    <t>各乡镇</t>
  </si>
  <si>
    <t>农村危房改造</t>
  </si>
  <si>
    <t>农村危房改造补助资金</t>
  </si>
  <si>
    <t>退役军人事务局</t>
  </si>
  <si>
    <t>军队移交政府的离退休人员安置</t>
  </si>
  <si>
    <t>军队离退休人员及服务管理机构补助经费</t>
  </si>
  <si>
    <t>军队移交政府离退休干部管理机构</t>
  </si>
  <si>
    <t>其他退役军人事务管理支出</t>
  </si>
  <si>
    <t>退役军人服务中心（站）创建补助</t>
  </si>
  <si>
    <t>民政局 各乡镇</t>
  </si>
  <si>
    <t>社会保障和就业支出</t>
  </si>
  <si>
    <t>困难群众救助(城乡低保对象、特困供养、孤儿、困境儿童及流浪乞讨)补助资金</t>
  </si>
  <si>
    <t>基本公共卫生服务</t>
  </si>
  <si>
    <t>基本公共卫生</t>
  </si>
  <si>
    <t>农业农村局</t>
  </si>
  <si>
    <t>农业生产发展</t>
  </si>
  <si>
    <t>农业农村融合发展</t>
  </si>
  <si>
    <t>耕地建设与利用</t>
  </si>
  <si>
    <t>2024年高标准农田建设项目</t>
  </si>
  <si>
    <t>高标准农田建后管护项目</t>
  </si>
  <si>
    <t>林业和草原局</t>
  </si>
  <si>
    <t>其他自然生态保护支出</t>
  </si>
  <si>
    <t>林下经济产业项目</t>
  </si>
  <si>
    <t>森林资源培育</t>
  </si>
  <si>
    <t>体制结算－黄河流域生态保护和高质量发展专项奖补资金</t>
  </si>
  <si>
    <t>农业产业发展资金</t>
  </si>
  <si>
    <t>各单位</t>
  </si>
  <si>
    <t>一般公共服务支出</t>
  </si>
  <si>
    <t>2024年人员基本支出</t>
  </si>
  <si>
    <t>原州区公安分局</t>
  </si>
  <si>
    <t>其他公安支出</t>
  </si>
  <si>
    <t>2024年辅警工资（8-12月）</t>
  </si>
  <si>
    <t>科技局</t>
  </si>
  <si>
    <t>其他技术研究与开发支出</t>
  </si>
  <si>
    <t>2024年度科技研发投入（R&amp;D经费）</t>
  </si>
  <si>
    <t>各相关单位</t>
  </si>
  <si>
    <t>2024年人员社保资金</t>
  </si>
  <si>
    <t>财政对企业职工基本养老保险基金的补助</t>
  </si>
  <si>
    <t>企业职工养老保险清单外项目支出财力补助</t>
  </si>
  <si>
    <t>综合执法局</t>
  </si>
  <si>
    <t>老旧小区改造</t>
  </si>
  <si>
    <t>固原市区2021年老旧小区改造项目资金</t>
  </si>
  <si>
    <t>四类管网改造项目、附属设施改造项目和外立面改造项目</t>
  </si>
  <si>
    <t>住房公积金</t>
  </si>
  <si>
    <t>2024年住房公积金</t>
  </si>
  <si>
    <t>固原市财政局</t>
  </si>
  <si>
    <t>地方政府一般债券付息支出</t>
  </si>
  <si>
    <t>住建交通局</t>
  </si>
  <si>
    <t>其他公路水路运输支出</t>
  </si>
  <si>
    <t>房屋安全鉴定及自然灾害风险普查、亚行项目水土保持补偿费及编制费、东饮管道设施迁移补偿资金等费用</t>
  </si>
  <si>
    <t>专项转移支付小计</t>
  </si>
  <si>
    <t>自然资源局</t>
  </si>
  <si>
    <t>节能环保支出</t>
  </si>
  <si>
    <t>黄河宁夏段干支流及重点入黄排水沟上下游横向生态保护补偿资金</t>
  </si>
  <si>
    <t>第五中学</t>
  </si>
  <si>
    <t>其他普通教育支出</t>
  </si>
  <si>
    <t>原州区新疆西藏等地区教育特殊补助资金</t>
  </si>
  <si>
    <t>农村环境保护</t>
  </si>
  <si>
    <t>2024年农村生活污水处理以奖代补项目</t>
  </si>
  <si>
    <t>优抚对象医疗补助</t>
  </si>
  <si>
    <t>优抚对象医疗保障经费</t>
  </si>
  <si>
    <t>水土保持</t>
  </si>
  <si>
    <t>水土保持综合治理费</t>
  </si>
  <si>
    <t>农业农村局   （能源站）</t>
  </si>
  <si>
    <t>乡村振兴专项资金（农村人居环境整治方向）</t>
  </si>
  <si>
    <t>团委</t>
  </si>
  <si>
    <t>其他群众团体事务支出</t>
  </si>
  <si>
    <t>宁夏大学生志愿服务西部计划专项经费(县区)</t>
  </si>
  <si>
    <t>褒扬纪念</t>
  </si>
  <si>
    <t>优抚事业单位补助资金</t>
  </si>
  <si>
    <t>住建交通局  （公路段）</t>
  </si>
  <si>
    <t>能源节约利用</t>
  </si>
  <si>
    <t>突发自然灾害等项目应急补助</t>
  </si>
  <si>
    <t>社工部</t>
  </si>
  <si>
    <t>其他城乡社区支出</t>
  </si>
  <si>
    <t>完整社区暨城市更新项目</t>
  </si>
  <si>
    <t>发改局</t>
  </si>
  <si>
    <t>充电基础设施服务保障能力提升专项资金</t>
  </si>
  <si>
    <t>商务局</t>
  </si>
  <si>
    <t>其他发展与改革事务支出</t>
  </si>
  <si>
    <t>服务业发展引导资金</t>
  </si>
  <si>
    <t>其他商业流通事务支出</t>
  </si>
  <si>
    <t>促消费专项资金</t>
  </si>
  <si>
    <t>教育体育局</t>
  </si>
  <si>
    <t>党建思政专项资金</t>
  </si>
  <si>
    <t>伤残抚恤</t>
  </si>
  <si>
    <t>优抚对象补助经费</t>
  </si>
  <si>
    <t>城乡社区环境卫生</t>
  </si>
  <si>
    <t>城市生活垃圾分类处理奖补资金</t>
  </si>
  <si>
    <t>教育局     （各相关学校）</t>
  </si>
  <si>
    <t>教育支出</t>
  </si>
  <si>
    <t>自治区义务教育学位供给奖补项目资金</t>
  </si>
  <si>
    <t>地质灾害防治</t>
  </si>
  <si>
    <t>盘活存量资金安排项目</t>
  </si>
  <si>
    <t>教育质量提升行动</t>
  </si>
  <si>
    <t>生态保护修复专项资金</t>
  </si>
  <si>
    <t>中小学(幼儿园)创新素养教育和学校美育质量提升工程</t>
  </si>
  <si>
    <t>其他灾害防治及应急管理支出</t>
  </si>
  <si>
    <t>突发事件应急处置及能力提升</t>
  </si>
  <si>
    <t>森林质量提升补助项目</t>
  </si>
  <si>
    <t>组织部</t>
  </si>
  <si>
    <t>引进人才费用</t>
  </si>
  <si>
    <t>全区人才工作经费</t>
  </si>
  <si>
    <t>附件4：</t>
  </si>
  <si>
    <t>2024年新增专项债券支出明细表</t>
  </si>
  <si>
    <t>项目名称</t>
  </si>
  <si>
    <t>专项新增债券小计</t>
  </si>
  <si>
    <t>融通公司</t>
  </si>
  <si>
    <t>国有土地使用权出让收入对应专项债券收入安排的支出</t>
  </si>
  <si>
    <t>置换隐性债务还本</t>
  </si>
  <si>
    <t>附件5：</t>
  </si>
  <si>
    <t>2024年新增一般债券支出明细表</t>
  </si>
  <si>
    <t>新增一般债券小计</t>
  </si>
  <si>
    <t>宁夏国有资本运营集团公司</t>
  </si>
  <si>
    <t>其他铁路运输支出</t>
  </si>
  <si>
    <t>宝中铁路安国镇至中卫段征地拆迁费</t>
  </si>
</sst>
</file>

<file path=xl/styles.xml><?xml version="1.0" encoding="utf-8"?>
<styleSheet xmlns="http://schemas.openxmlformats.org/spreadsheetml/2006/main">
  <numFmts count="10">
    <numFmt numFmtId="176" formatCode="0.00_ "/>
    <numFmt numFmtId="177" formatCode="#,##0.00_ "/>
    <numFmt numFmtId="178" formatCode="#,##0_ "/>
    <numFmt numFmtId="179" formatCode="0_ "/>
    <numFmt numFmtId="43" formatCode="_ * #,##0.00_ ;_ * \-#,##0.00_ ;_ * &quot;-&quot;??_ ;_ @_ "/>
    <numFmt numFmtId="180" formatCode="_ * #,##0_ ;_ * \-#,##0_ ;_ * &quot;-&quot;??_ ;_ @_ "/>
    <numFmt numFmtId="42" formatCode="_ &quot;￥&quot;* #,##0_ ;_ &quot;￥&quot;* \-#,##0_ ;_ &quot;￥&quot;* &quot;-&quot;_ ;_ @_ "/>
    <numFmt numFmtId="181" formatCode="#,##0.00_);[Red]\(#,##0.00\)"/>
    <numFmt numFmtId="44" formatCode="_ &quot;￥&quot;* #,##0.00_ ;_ &quot;￥&quot;* \-#,##0.00_ ;_ &quot;￥&quot;* &quot;-&quot;??_ ;_ @_ "/>
    <numFmt numFmtId="41" formatCode="_ * #,##0_ ;_ * \-#,##0_ ;_ * &quot;-&quot;_ ;_ @_ "/>
  </numFmts>
  <fonts count="38">
    <font>
      <sz val="12"/>
      <name val="宋体"/>
      <charset val="134"/>
    </font>
    <font>
      <sz val="10"/>
      <name val="宋体"/>
      <charset val="134"/>
    </font>
    <font>
      <b/>
      <sz val="20"/>
      <name val="方正小标宋简体"/>
      <charset val="0"/>
    </font>
    <font>
      <b/>
      <sz val="11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2"/>
      <color rgb="FFFF0000"/>
      <name val="宋体"/>
      <charset val="134"/>
    </font>
    <font>
      <sz val="20"/>
      <name val="方正小标宋简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仿宋_GB2312"/>
      <charset val="0"/>
    </font>
    <font>
      <sz val="12"/>
      <name val="黑体"/>
      <charset val="0"/>
    </font>
    <font>
      <b/>
      <sz val="18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8">
    <xf numFmtId="0" fontId="0" fillId="0" borderId="0"/>
    <xf numFmtId="0" fontId="0" fillId="0" borderId="0"/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/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22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16" borderId="7" applyNumberFormat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/>
    <xf numFmtId="9" fontId="0" fillId="0" borderId="0" applyFon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25" borderId="10" applyNumberFormat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33" fillId="28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5" fillId="0" borderId="8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2" fillId="26" borderId="10" applyNumberFormat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8" fillId="0" borderId="0"/>
    <xf numFmtId="0" fontId="16" fillId="20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8" fillId="30" borderId="11" applyNumberFormat="false" applyFont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0" fillId="0" borderId="0"/>
    <xf numFmtId="0" fontId="28" fillId="0" borderId="8" applyNumberFormat="false" applyFill="false" applyAlignment="false" applyProtection="false">
      <alignment vertical="center"/>
    </xf>
    <xf numFmtId="0" fontId="0" fillId="0" borderId="0"/>
    <xf numFmtId="43" fontId="18" fillId="0" borderId="0" applyFon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37" fillId="25" borderId="12" applyNumberFormat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9" fillId="0" borderId="0"/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6" fillId="6" borderId="0" applyNumberFormat="false" applyBorder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/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</cellStyleXfs>
  <cellXfs count="113">
    <xf numFmtId="0" fontId="0" fillId="0" borderId="0" xfId="0"/>
    <xf numFmtId="0" fontId="0" fillId="2" borderId="0" xfId="0" applyFill="true" applyBorder="true" applyAlignment="true">
      <alignment vertical="center" wrapText="true"/>
    </xf>
    <xf numFmtId="0" fontId="1" fillId="2" borderId="0" xfId="0" applyFont="true" applyFill="true" applyBorder="true" applyAlignment="true">
      <alignment horizontal="center" vertical="center" wrapText="true"/>
    </xf>
    <xf numFmtId="0" fontId="0" fillId="2" borderId="0" xfId="0" applyFill="true" applyBorder="true" applyAlignment="true">
      <alignment horizontal="left" vertical="center" wrapText="true"/>
    </xf>
    <xf numFmtId="0" fontId="0" fillId="2" borderId="0" xfId="0" applyFill="true" applyBorder="true" applyAlignment="true">
      <alignment horizontal="center" vertical="center" wrapText="true"/>
    </xf>
    <xf numFmtId="49" fontId="0" fillId="2" borderId="0" xfId="0" applyNumberFormat="true" applyFill="true" applyBorder="true" applyAlignment="true">
      <alignment horizontal="center" vertical="center" wrapText="true"/>
    </xf>
    <xf numFmtId="179" fontId="0" fillId="2" borderId="0" xfId="0" applyNumberForma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 applyProtection="true">
      <alignment vertical="center"/>
    </xf>
    <xf numFmtId="0" fontId="1" fillId="2" borderId="0" xfId="0" applyFont="true" applyFill="true" applyBorder="true" applyAlignment="true">
      <alignment horizontal="left" vertical="center" wrapText="true"/>
    </xf>
    <xf numFmtId="0" fontId="2" fillId="2" borderId="0" xfId="0" applyFont="true" applyFill="true" applyBorder="true" applyAlignment="true" applyProtection="true">
      <alignment horizontal="center" vertical="center" wrapText="true"/>
      <protection locked="false"/>
    </xf>
    <xf numFmtId="0" fontId="0" fillId="2" borderId="0" xfId="0" applyFont="true" applyFill="true" applyBorder="true" applyAlignment="true">
      <alignment horizontal="right" vertical="center" wrapText="true"/>
    </xf>
    <xf numFmtId="0" fontId="0" fillId="2" borderId="0" xfId="0" applyFont="true" applyFill="true" applyBorder="true" applyAlignment="true">
      <alignment horizontal="center" vertical="center" wrapText="true"/>
    </xf>
    <xf numFmtId="0" fontId="3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0" fillId="2" borderId="1" xfId="0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0" fontId="5" fillId="0" borderId="1" xfId="0" applyNumberFormat="true" applyFont="true" applyFill="true" applyBorder="true" applyAlignment="true" applyProtection="true">
      <alignment horizontal="left" vertical="center" wrapText="true"/>
    </xf>
    <xf numFmtId="179" fontId="1" fillId="2" borderId="0" xfId="0" applyNumberFormat="true" applyFont="true" applyFill="true" applyBorder="true" applyAlignment="true">
      <alignment horizontal="center" vertical="center" wrapText="true"/>
    </xf>
    <xf numFmtId="0" fontId="2" fillId="2" borderId="0" xfId="0" applyFont="true" applyFill="true" applyBorder="true" applyAlignment="true" applyProtection="true">
      <alignment horizontal="left" vertical="center" wrapText="true"/>
      <protection locked="false"/>
    </xf>
    <xf numFmtId="179" fontId="2" fillId="2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0" fillId="2" borderId="0" xfId="0" applyFont="true" applyFill="true" applyBorder="true" applyAlignment="true">
      <alignment horizontal="left" vertical="center" wrapText="true"/>
    </xf>
    <xf numFmtId="179" fontId="0" fillId="2" borderId="0" xfId="0" applyNumberFormat="true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9" fontId="3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2" borderId="1" xfId="0" applyNumberFormat="true" applyFont="true" applyFill="true" applyBorder="true" applyAlignment="true" applyProtection="true">
      <alignment vertical="center" wrapText="true"/>
      <protection locked="false"/>
    </xf>
    <xf numFmtId="180" fontId="3" fillId="2" borderId="1" xfId="65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>
      <alignment horizontal="left" vertical="center" wrapText="true"/>
    </xf>
    <xf numFmtId="178" fontId="6" fillId="0" borderId="1" xfId="0" applyNumberFormat="true" applyFont="true" applyFill="true" applyBorder="true" applyAlignment="true">
      <alignment horizontal="right" vertical="center"/>
    </xf>
    <xf numFmtId="0" fontId="1" fillId="2" borderId="0" xfId="0" applyFont="true" applyFill="true" applyBorder="true" applyAlignment="true">
      <alignment vertical="center" wrapText="true"/>
    </xf>
    <xf numFmtId="177" fontId="6" fillId="0" borderId="1" xfId="0" applyNumberFormat="true" applyFont="true" applyFill="true" applyBorder="true" applyAlignment="true">
      <alignment horizontal="center" vertical="center"/>
    </xf>
    <xf numFmtId="0" fontId="0" fillId="0" borderId="0" xfId="0" applyFill="true" applyBorder="true" applyAlignment="true">
      <alignment vertical="center" wrapText="true"/>
    </xf>
    <xf numFmtId="0" fontId="7" fillId="0" borderId="0" xfId="0" applyFont="true" applyFill="true" applyAlignment="true">
      <alignment vertical="center" wrapText="true"/>
    </xf>
    <xf numFmtId="0" fontId="0" fillId="0" borderId="0" xfId="0" applyFill="true" applyAlignment="true">
      <alignment vertical="center" wrapText="true"/>
    </xf>
    <xf numFmtId="0" fontId="7" fillId="0" borderId="0" xfId="0" applyFont="true" applyFill="true" applyBorder="true" applyAlignment="true">
      <alignment vertical="center" wrapText="true"/>
    </xf>
    <xf numFmtId="0" fontId="0" fillId="0" borderId="0" xfId="0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left" vertical="center" wrapText="true"/>
    </xf>
    <xf numFmtId="176" fontId="0" fillId="0" borderId="0" xfId="0" applyNumberForma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left" vertical="center" wrapText="true"/>
    </xf>
    <xf numFmtId="0" fontId="9" fillId="0" borderId="0" xfId="0" applyFont="true" applyFill="true" applyBorder="true" applyAlignment="true">
      <alignment horizontal="right"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0" borderId="3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0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181" fontId="1" fillId="0" borderId="1" xfId="65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2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2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2" borderId="3" xfId="0" applyNumberFormat="true" applyFont="true" applyFill="true" applyBorder="true" applyAlignment="true" applyProtection="true">
      <alignment horizontal="left" vertical="center" wrapText="true"/>
      <protection locked="false"/>
    </xf>
    <xf numFmtId="176" fontId="8" fillId="0" borderId="0" xfId="0" applyNumberFormat="true" applyFont="true" applyFill="true" applyBorder="true" applyAlignment="true">
      <alignment horizontal="center" vertical="center" wrapText="true"/>
    </xf>
    <xf numFmtId="176" fontId="9" fillId="0" borderId="0" xfId="0" applyNumberFormat="true" applyFont="true" applyFill="true" applyBorder="true" applyAlignment="true">
      <alignment horizontal="right" vertical="center" wrapText="true"/>
    </xf>
    <xf numFmtId="49" fontId="3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3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0" borderId="4" xfId="0" applyNumberFormat="true" applyFont="true" applyFill="true" applyBorder="true" applyAlignment="true" applyProtection="true">
      <alignment horizontal="left" vertical="center" wrapText="true"/>
      <protection locked="false"/>
    </xf>
    <xf numFmtId="179" fontId="3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2" borderId="4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11" fillId="0" borderId="0" xfId="0" applyFont="true" applyFill="true" applyBorder="true" applyAlignment="true"/>
    <xf numFmtId="0" fontId="0" fillId="0" borderId="0" xfId="0" applyFont="true" applyFill="true" applyBorder="true" applyAlignment="true"/>
    <xf numFmtId="0" fontId="12" fillId="0" borderId="0" xfId="0" applyFont="true" applyFill="true" applyBorder="true" applyAlignment="true">
      <alignment vertical="center"/>
    </xf>
    <xf numFmtId="0" fontId="13" fillId="0" borderId="0" xfId="0" applyFont="true" applyFill="true" applyBorder="true" applyAlignment="true">
      <alignment vertical="center"/>
    </xf>
    <xf numFmtId="0" fontId="14" fillId="0" borderId="0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3" fontId="0" fillId="0" borderId="1" xfId="0" applyNumberFormat="true" applyFont="true" applyFill="true" applyBorder="true" applyAlignment="true" applyProtection="true">
      <alignment vertical="center"/>
    </xf>
    <xf numFmtId="180" fontId="0" fillId="0" borderId="1" xfId="65" applyNumberFormat="true" applyFont="true" applyFill="true" applyBorder="true" applyAlignment="true">
      <alignment horizontal="center" vertical="center"/>
    </xf>
    <xf numFmtId="43" fontId="0" fillId="0" borderId="1" xfId="65" applyFont="true" applyFill="true" applyBorder="true" applyAlignment="true">
      <alignment vertical="center"/>
    </xf>
    <xf numFmtId="10" fontId="0" fillId="0" borderId="1" xfId="65" applyNumberFormat="true" applyFont="true" applyFill="true" applyBorder="true" applyAlignment="true">
      <alignment vertical="center"/>
    </xf>
    <xf numFmtId="180" fontId="11" fillId="0" borderId="1" xfId="65" applyNumberFormat="true" applyFont="true" applyFill="true" applyBorder="true" applyAlignment="true">
      <alignment horizontal="center" vertical="center"/>
    </xf>
    <xf numFmtId="0" fontId="11" fillId="0" borderId="1" xfId="65" applyNumberFormat="true" applyFont="true" applyFill="true" applyBorder="true" applyAlignment="true" applyProtection="true">
      <alignment vertical="center"/>
    </xf>
    <xf numFmtId="3" fontId="11" fillId="0" borderId="1" xfId="0" applyNumberFormat="true" applyFont="true" applyFill="true" applyBorder="true" applyAlignment="true" applyProtection="true">
      <alignment vertical="center"/>
    </xf>
    <xf numFmtId="180" fontId="0" fillId="0" borderId="1" xfId="65" applyNumberFormat="true" applyFont="true" applyFill="true" applyBorder="true" applyAlignment="true">
      <alignment vertical="center"/>
    </xf>
    <xf numFmtId="180" fontId="11" fillId="0" borderId="1" xfId="65" applyNumberFormat="true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vertical="center"/>
    </xf>
    <xf numFmtId="0" fontId="0" fillId="0" borderId="0" xfId="0" applyFont="true" applyFill="true" applyAlignment="true">
      <alignment horizontal="right" vertical="center"/>
    </xf>
    <xf numFmtId="0" fontId="0" fillId="0" borderId="1" xfId="0" applyNumberFormat="true" applyFont="true" applyFill="true" applyBorder="true" applyAlignment="true" applyProtection="true">
      <alignment horizontal="left" vertical="center"/>
    </xf>
    <xf numFmtId="0" fontId="0" fillId="0" borderId="1" xfId="0" applyNumberFormat="true" applyFont="true" applyFill="true" applyBorder="true" applyAlignment="true" applyProtection="true">
      <alignment horizontal="left" vertical="center" wrapText="true"/>
    </xf>
    <xf numFmtId="0" fontId="11" fillId="0" borderId="1" xfId="0" applyNumberFormat="true" applyFont="true" applyFill="true" applyBorder="true" applyAlignment="true" applyProtection="true">
      <alignment horizontal="left" vertical="center" wrapText="true"/>
    </xf>
    <xf numFmtId="0" fontId="11" fillId="0" borderId="1" xfId="0" applyNumberFormat="true" applyFont="true" applyFill="true" applyBorder="true" applyAlignment="true" applyProtection="true">
      <alignment horizontal="center" vertical="center"/>
    </xf>
    <xf numFmtId="0" fontId="13" fillId="0" borderId="0" xfId="0" applyFont="true" applyFill="true" applyBorder="true" applyAlignment="true">
      <alignment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0" fillId="0" borderId="0" xfId="0" applyFont="true" applyFill="true" applyBorder="true" applyAlignment="true">
      <alignment vertical="center" wrapText="true"/>
    </xf>
    <xf numFmtId="0" fontId="11" fillId="0" borderId="0" xfId="0" applyFont="true" applyFill="true" applyBorder="true" applyAlignment="true">
      <alignment vertical="center" wrapText="true"/>
    </xf>
    <xf numFmtId="0" fontId="14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vertical="center" wrapText="true"/>
    </xf>
    <xf numFmtId="180" fontId="1" fillId="0" borderId="1" xfId="65" applyNumberFormat="true" applyFont="true" applyFill="true" applyBorder="true" applyAlignment="true">
      <alignment horizontal="center" vertical="center" wrapText="true"/>
    </xf>
    <xf numFmtId="1" fontId="4" fillId="0" borderId="1" xfId="0" applyNumberFormat="true" applyFont="true" applyFill="true" applyBorder="true" applyAlignment="true" applyProtection="true">
      <alignment vertical="center" wrapText="true"/>
      <protection locked="false"/>
    </xf>
    <xf numFmtId="1" fontId="4" fillId="0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1" fontId="15" fillId="0" borderId="1" xfId="0" applyNumberFormat="true" applyFont="true" applyFill="true" applyBorder="true" applyAlignment="true" applyProtection="true">
      <alignment vertical="center" wrapText="true"/>
      <protection locked="false"/>
    </xf>
    <xf numFmtId="0" fontId="4" fillId="0" borderId="1" xfId="95" applyNumberFormat="true" applyFont="true" applyFill="true" applyBorder="true" applyAlignment="true" applyProtection="true">
      <alignment vertical="center"/>
    </xf>
    <xf numFmtId="180" fontId="4" fillId="0" borderId="1" xfId="65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right" vertical="center" wrapText="true"/>
    </xf>
    <xf numFmtId="0" fontId="1" fillId="0" borderId="1" xfId="0" applyFont="true" applyFill="true" applyBorder="true" applyAlignment="true">
      <alignment vertical="center" wrapText="true"/>
    </xf>
    <xf numFmtId="180" fontId="1" fillId="0" borderId="1" xfId="65" applyNumberFormat="true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>
      <alignment vertical="center"/>
    </xf>
    <xf numFmtId="179" fontId="1" fillId="0" borderId="1" xfId="0" applyNumberFormat="true" applyFont="true" applyFill="true" applyBorder="true" applyAlignment="true" applyProtection="true">
      <alignment vertical="center"/>
      <protection locked="false"/>
    </xf>
    <xf numFmtId="0" fontId="1" fillId="0" borderId="1" xfId="0" applyFont="true" applyFill="true" applyBorder="true" applyAlignment="true">
      <alignment horizontal="left" vertical="center"/>
    </xf>
    <xf numFmtId="0" fontId="1" fillId="0" borderId="1" xfId="0" applyFont="true" applyFill="true" applyBorder="true" applyAlignment="true">
      <alignment horizontal="left" vertical="center" wrapText="true"/>
    </xf>
    <xf numFmtId="43" fontId="1" fillId="0" borderId="1" xfId="65" applyFont="true" applyFill="true" applyBorder="true" applyAlignment="true">
      <alignment horizontal="center" vertical="center" wrapText="true"/>
    </xf>
    <xf numFmtId="1" fontId="1" fillId="0" borderId="1" xfId="0" applyNumberFormat="true" applyFont="true" applyFill="true" applyBorder="true" applyAlignment="true" applyProtection="true">
      <alignment vertical="center" wrapText="true"/>
      <protection locked="false"/>
    </xf>
    <xf numFmtId="0" fontId="1" fillId="0" borderId="1" xfId="95" applyNumberFormat="true" applyFont="true" applyFill="true" applyBorder="true" applyAlignment="true" applyProtection="true">
      <alignment vertical="center"/>
    </xf>
  </cellXfs>
  <cellStyles count="108">
    <cellStyle name="常规" xfId="0" builtinId="0"/>
    <cellStyle name="常规_全市2009年和2010年全市财政收支汇总表" xfId="1"/>
    <cellStyle name="千位分隔_表6-2_6" xfId="2"/>
    <cellStyle name="千位分隔_表8_1" xfId="3"/>
    <cellStyle name="千位分隔_表1-3_17" xfId="4"/>
    <cellStyle name="千位分隔_表6-2_4" xfId="5"/>
    <cellStyle name="常规 4 2" xfId="6"/>
    <cellStyle name="千位分隔_表9_3" xfId="7"/>
    <cellStyle name="千位分隔_表8" xfId="8"/>
    <cellStyle name="常规_表4" xfId="9"/>
    <cellStyle name="千位分隔_表6-2_7" xfId="10"/>
    <cellStyle name="千位分隔_表1" xfId="11"/>
    <cellStyle name="常规 5" xfId="12"/>
    <cellStyle name="千位分隔_表6-1_2" xfId="13"/>
    <cellStyle name="千位分隔_表6-3_10" xfId="14"/>
    <cellStyle name="常规_2015年预算 12.25报财经委" xfId="15"/>
    <cellStyle name="千位分隔_表6-1_3" xfId="16"/>
    <cellStyle name="千位分隔_表4_19" xfId="17"/>
    <cellStyle name="千位分隔_表4_6" xfId="18"/>
    <cellStyle name="千位分隔_表6-2_8" xfId="19"/>
    <cellStyle name="千位分隔_表6-1_9" xfId="20"/>
    <cellStyle name="强调文字颜色 3" xfId="21" builtinId="37"/>
    <cellStyle name="40% - 强调文字颜色 2" xfId="22" builtinId="35"/>
    <cellStyle name="60% - 强调文字颜色 2" xfId="23" builtinId="36"/>
    <cellStyle name="常规 2" xfId="24"/>
    <cellStyle name="40% - 强调文字颜色 1" xfId="25" builtinId="31"/>
    <cellStyle name="强调文字颜色 2" xfId="26" builtinId="33"/>
    <cellStyle name="适中" xfId="27" builtinId="28"/>
    <cellStyle name="强调文字颜色 1" xfId="28" builtinId="29"/>
    <cellStyle name="标题 4" xfId="29" builtinId="19"/>
    <cellStyle name="好" xfId="30" builtinId="26"/>
    <cellStyle name="标题" xfId="31" builtinId="15"/>
    <cellStyle name="千位分隔_表4_8" xfId="32"/>
    <cellStyle name="60% - 强调文字颜色 1" xfId="33" builtinId="32"/>
    <cellStyle name="链接单元格" xfId="34" builtinId="24"/>
    <cellStyle name="千位分隔_表6-2_2" xfId="35"/>
    <cellStyle name="检查单元格" xfId="36" builtinId="23"/>
    <cellStyle name="千位分隔_表6-2_1" xfId="37"/>
    <cellStyle name="e鯪9Y_x000B_" xfId="38"/>
    <cellStyle name="百分比 2" xfId="39"/>
    <cellStyle name="40% - 强调文字颜色 3" xfId="40" builtinId="39"/>
    <cellStyle name="强调文字颜色 4" xfId="41" builtinId="41"/>
    <cellStyle name="千位分隔[0]" xfId="42" builtinId="6"/>
    <cellStyle name="已访问的超链接" xfId="43" builtinId="9"/>
    <cellStyle name="千位分隔_表9_14" xfId="44"/>
    <cellStyle name="计算" xfId="45" builtinId="22"/>
    <cellStyle name="千位分隔_表1-4_5" xfId="46"/>
    <cellStyle name="20% - 强调文字颜色 4" xfId="47" builtinId="42"/>
    <cellStyle name="差" xfId="48" builtinId="27"/>
    <cellStyle name="货币" xfId="49" builtinId="4"/>
    <cellStyle name="20% - 强调文字颜色 3" xfId="50" builtinId="38"/>
    <cellStyle name="60% - 强调文字颜色 6" xfId="51" builtinId="52"/>
    <cellStyle name="超链接" xfId="52" builtinId="8"/>
    <cellStyle name="标题 1" xfId="53" builtinId="16"/>
    <cellStyle name="千位分隔_表9" xfId="54"/>
    <cellStyle name="输入" xfId="55" builtinId="20"/>
    <cellStyle name="60% - 强调文字颜色 5" xfId="56" builtinId="48"/>
    <cellStyle name="Normal" xfId="57"/>
    <cellStyle name="20% - 强调文字颜色 2" xfId="58" builtinId="34"/>
    <cellStyle name="警告文本" xfId="59" builtinId="11"/>
    <cellStyle name="注释" xfId="60" builtinId="10"/>
    <cellStyle name="60% - 强调文字颜色 4" xfId="61" builtinId="44"/>
    <cellStyle name="常规 4" xfId="62"/>
    <cellStyle name="标题 2" xfId="63" builtinId="17"/>
    <cellStyle name="常规 3 2" xfId="64"/>
    <cellStyle name="千位分隔" xfId="65" builtinId="3"/>
    <cellStyle name="20% - 强调文字颜色 1" xfId="66" builtinId="30"/>
    <cellStyle name="百分比" xfId="67" builtinId="5"/>
    <cellStyle name="千位分隔_表6-2_5" xfId="68"/>
    <cellStyle name="汇总" xfId="69" builtinId="25"/>
    <cellStyle name="千位分隔_表4_18" xfId="70"/>
    <cellStyle name="解释性文本" xfId="71" builtinId="53"/>
    <cellStyle name="千位分隔_表4_3" xfId="72"/>
    <cellStyle name="标题 3" xfId="73" builtinId="18"/>
    <cellStyle name="输出" xfId="74" builtinId="21"/>
    <cellStyle name="40% - 强调文字颜色 4" xfId="75" builtinId="43"/>
    <cellStyle name="强调文字颜色 5" xfId="76" builtinId="45"/>
    <cellStyle name="60% - 强调文字颜色 3" xfId="77" builtinId="40"/>
    <cellStyle name="常规 10" xfId="78"/>
    <cellStyle name="千位分隔_表1-4_6" xfId="79"/>
    <cellStyle name="常规 2 2" xfId="80"/>
    <cellStyle name="20% - 强调文字颜色 5" xfId="81" builtinId="46"/>
    <cellStyle name="货币[0]" xfId="82" builtinId="7"/>
    <cellStyle name="40% - 强调文字颜色 5" xfId="83" builtinId="47"/>
    <cellStyle name="强调文字颜色 6" xfId="84" builtinId="49"/>
    <cellStyle name="千位分隔_表1-4_7" xfId="85"/>
    <cellStyle name="20% - 强调文字颜色 6" xfId="86" builtinId="50"/>
    <cellStyle name="40% - 强调文字颜色 6" xfId="87" builtinId="51"/>
    <cellStyle name="千位分隔_表6-1_4" xfId="88"/>
    <cellStyle name="常规_Book1_2015年公共预算" xfId="89"/>
    <cellStyle name="千位分隔_表6-1_7" xfId="90"/>
    <cellStyle name="千位分隔_表4" xfId="91"/>
    <cellStyle name="常规_录入表" xfId="92"/>
    <cellStyle name="千位分隔_表4_17" xfId="93"/>
    <cellStyle name="千位分隔_表4_22" xfId="94"/>
    <cellStyle name="常规_表1-3_4" xfId="95"/>
    <cellStyle name="千位分隔_表1-2_2" xfId="96"/>
    <cellStyle name="千位分隔_表9_5" xfId="97"/>
    <cellStyle name="千位分隔_表6-2" xfId="98"/>
    <cellStyle name="千位分隔_表1-2_10" xfId="99"/>
    <cellStyle name="常规_2015市本级预算总表.人大稿" xfId="100"/>
    <cellStyle name="千位分隔_表9_6" xfId="101"/>
    <cellStyle name="千位分隔_表1-2_3" xfId="102"/>
    <cellStyle name="常规 3" xfId="103"/>
    <cellStyle name="千位分隔_表3_5" xfId="104"/>
    <cellStyle name="千位分隔_表1-2_6" xfId="105"/>
    <cellStyle name="千位分隔_表1-2_1" xfId="106"/>
    <cellStyle name="千位分隔_表9_4" xfId="107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lzj/&#39044;&#31639;&#31185;&#65288;&#19994;&#21153;&#65289;/&#39044;&#31639;/&#25919;&#24220;&#39044;&#31639;/&#20154;&#20195;&#20250;&#25253;&#21578;/2023&#24180;/J:/&#29579;&#27704;&#21018;&#30340;&#25991;&#20214;/&#39044;&#31639;/&#39044;&#31639;&#20869;/2006/&#20154;&#22823;&#25253;&#21578;/&#22266;&#21407;&#24066;&#24066;&#32423;&#36130;&#25919;&#36716;&#25442;&#39044;&#31639;&#25968;&#25454;&#38468;&#20214;1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表一"/>
      <sheetName val="表二"/>
      <sheetName val="表三"/>
      <sheetName val="表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217"/>
  <sheetViews>
    <sheetView showGridLines="0" showZeros="0" workbookViewId="0">
      <pane ySplit="4" topLeftCell="A25" activePane="bottomLeft" state="frozen"/>
      <selection/>
      <selection pane="bottomLeft" activeCell="N32" sqref="N32"/>
    </sheetView>
  </sheetViews>
  <sheetFormatPr defaultColWidth="7.875" defaultRowHeight="15.6"/>
  <cols>
    <col min="1" max="1" width="39.9" style="92" customWidth="true"/>
    <col min="2" max="2" width="12.1" style="92" customWidth="true"/>
    <col min="3" max="3" width="10.5" style="92" customWidth="true"/>
    <col min="4" max="4" width="11.2" style="92" customWidth="true"/>
    <col min="5" max="5" width="24.5" style="92" customWidth="true"/>
    <col min="6" max="7" width="11.625" style="92" customWidth="true"/>
    <col min="8" max="8" width="10.9" style="92" customWidth="true"/>
    <col min="9" max="9" width="9.5" style="92"/>
    <col min="10" max="12" width="7.875" style="92"/>
    <col min="13" max="13" width="9.5" style="92"/>
    <col min="14" max="16384" width="7.875" style="92"/>
  </cols>
  <sheetData>
    <row r="1" ht="22" customHeight="true" spans="1:1">
      <c r="A1" s="91" t="s">
        <v>0</v>
      </c>
    </row>
    <row r="2" s="88" customFormat="true" ht="23.1" customHeight="true" spans="1:8">
      <c r="A2" s="94" t="s">
        <v>1</v>
      </c>
      <c r="B2" s="94"/>
      <c r="C2" s="94"/>
      <c r="D2" s="94"/>
      <c r="E2" s="94"/>
      <c r="F2" s="94"/>
      <c r="G2" s="94"/>
      <c r="H2" s="94"/>
    </row>
    <row r="3" s="88" customFormat="true" ht="25" customHeight="true" spans="1:8">
      <c r="A3" s="94"/>
      <c r="B3" s="94"/>
      <c r="C3" s="94"/>
      <c r="D3" s="94"/>
      <c r="E3" s="94"/>
      <c r="F3" s="103" t="s">
        <v>2</v>
      </c>
      <c r="G3" s="103"/>
      <c r="H3" s="103"/>
    </row>
    <row r="4" s="89" customFormat="true" ht="23" customHeight="true" spans="1:8">
      <c r="A4" s="95" t="s">
        <v>3</v>
      </c>
      <c r="B4" s="14" t="s">
        <v>4</v>
      </c>
      <c r="C4" s="14" t="s">
        <v>5</v>
      </c>
      <c r="D4" s="14" t="s">
        <v>6</v>
      </c>
      <c r="E4" s="95" t="s">
        <v>7</v>
      </c>
      <c r="F4" s="14" t="s">
        <v>4</v>
      </c>
      <c r="G4" s="14" t="s">
        <v>5</v>
      </c>
      <c r="H4" s="14" t="s">
        <v>6</v>
      </c>
    </row>
    <row r="5" s="90" customFormat="true" ht="23" customHeight="true" spans="1:8">
      <c r="A5" s="96" t="s">
        <v>8</v>
      </c>
      <c r="B5" s="97">
        <v>19626</v>
      </c>
      <c r="C5" s="97">
        <v>0</v>
      </c>
      <c r="D5" s="97">
        <v>19626</v>
      </c>
      <c r="E5" s="104" t="s">
        <v>9</v>
      </c>
      <c r="F5" s="105">
        <f>SUM(F6:F29)</f>
        <v>583849</v>
      </c>
      <c r="G5" s="105">
        <f>SUM(G6:G29)</f>
        <v>29670.37</v>
      </c>
      <c r="H5" s="105">
        <f>SUM(H6:H29)</f>
        <v>613519.37</v>
      </c>
    </row>
    <row r="6" s="90" customFormat="true" ht="23" customHeight="true" spans="1:8">
      <c r="A6" s="98" t="s">
        <v>10</v>
      </c>
      <c r="B6" s="97">
        <f>B7+B14+B51</f>
        <v>466186</v>
      </c>
      <c r="C6" s="97">
        <f>C7+C14+C51</f>
        <v>20593</v>
      </c>
      <c r="D6" s="97">
        <f>D7+D14+D51</f>
        <v>486779</v>
      </c>
      <c r="E6" s="106" t="s">
        <v>11</v>
      </c>
      <c r="F6" s="97">
        <v>28714</v>
      </c>
      <c r="G6" s="97">
        <v>2386</v>
      </c>
      <c r="H6" s="97">
        <v>31100</v>
      </c>
    </row>
    <row r="7" s="90" customFormat="true" ht="23" customHeight="true" spans="1:8">
      <c r="A7" s="99" t="s">
        <v>12</v>
      </c>
      <c r="B7" s="97">
        <v>5445</v>
      </c>
      <c r="C7" s="97">
        <v>0</v>
      </c>
      <c r="D7" s="97">
        <v>5445</v>
      </c>
      <c r="E7" s="106" t="s">
        <v>13</v>
      </c>
      <c r="F7" s="97">
        <v>0</v>
      </c>
      <c r="G7" s="97"/>
      <c r="H7" s="97"/>
    </row>
    <row r="8" s="91" customFormat="true" ht="23" customHeight="true" spans="1:8">
      <c r="A8" s="100" t="s">
        <v>14</v>
      </c>
      <c r="B8" s="97">
        <v>329</v>
      </c>
      <c r="C8" s="97">
        <v>0</v>
      </c>
      <c r="D8" s="97">
        <v>329</v>
      </c>
      <c r="E8" s="106" t="s">
        <v>15</v>
      </c>
      <c r="F8" s="97">
        <v>49</v>
      </c>
      <c r="G8" s="97"/>
      <c r="H8" s="97">
        <v>49</v>
      </c>
    </row>
    <row r="9" s="91" customFormat="true" ht="23" customHeight="true" spans="1:8">
      <c r="A9" s="100" t="s">
        <v>16</v>
      </c>
      <c r="B9" s="97">
        <v>154</v>
      </c>
      <c r="C9" s="97">
        <v>0</v>
      </c>
      <c r="D9" s="97">
        <v>154</v>
      </c>
      <c r="E9" s="106" t="s">
        <v>17</v>
      </c>
      <c r="F9" s="97">
        <v>3559</v>
      </c>
      <c r="G9" s="97">
        <v>541</v>
      </c>
      <c r="H9" s="97">
        <v>4100</v>
      </c>
    </row>
    <row r="10" s="91" customFormat="true" ht="23" customHeight="true" spans="1:8">
      <c r="A10" s="100" t="s">
        <v>18</v>
      </c>
      <c r="B10" s="97">
        <v>433</v>
      </c>
      <c r="C10" s="97">
        <v>0</v>
      </c>
      <c r="D10" s="97">
        <v>433</v>
      </c>
      <c r="E10" s="106" t="s">
        <v>19</v>
      </c>
      <c r="F10" s="97">
        <v>112079</v>
      </c>
      <c r="G10" s="97">
        <v>672</v>
      </c>
      <c r="H10" s="97">
        <v>112751</v>
      </c>
    </row>
    <row r="11" s="91" customFormat="true" ht="23" customHeight="true" spans="1:8">
      <c r="A11" s="100" t="s">
        <v>20</v>
      </c>
      <c r="B11" s="97"/>
      <c r="C11" s="97">
        <v>0</v>
      </c>
      <c r="D11" s="97"/>
      <c r="E11" s="106" t="s">
        <v>21</v>
      </c>
      <c r="F11" s="97">
        <v>922</v>
      </c>
      <c r="G11" s="97">
        <v>300</v>
      </c>
      <c r="H11" s="97">
        <v>1222</v>
      </c>
    </row>
    <row r="12" s="91" customFormat="true" ht="23" customHeight="true" spans="1:8">
      <c r="A12" s="100" t="s">
        <v>22</v>
      </c>
      <c r="B12" s="97">
        <v>4529</v>
      </c>
      <c r="C12" s="97">
        <v>0</v>
      </c>
      <c r="D12" s="97">
        <v>4529</v>
      </c>
      <c r="E12" s="106" t="s">
        <v>23</v>
      </c>
      <c r="F12" s="97">
        <v>4239</v>
      </c>
      <c r="G12" s="97"/>
      <c r="H12" s="97">
        <v>4239</v>
      </c>
    </row>
    <row r="13" s="91" customFormat="true" ht="23" customHeight="true" spans="1:8">
      <c r="A13" s="100" t="s">
        <v>24</v>
      </c>
      <c r="B13" s="97"/>
      <c r="C13" s="97">
        <v>0</v>
      </c>
      <c r="D13" s="97"/>
      <c r="E13" s="106" t="s">
        <v>25</v>
      </c>
      <c r="F13" s="97">
        <v>88126</v>
      </c>
      <c r="G13" s="97">
        <v>3874</v>
      </c>
      <c r="H13" s="97">
        <v>92000</v>
      </c>
    </row>
    <row r="14" s="90" customFormat="true" ht="23" customHeight="true" spans="1:8">
      <c r="A14" s="98" t="s">
        <v>26</v>
      </c>
      <c r="B14" s="97">
        <f>SUM(B15:B50)</f>
        <v>411695</v>
      </c>
      <c r="C14" s="97">
        <v>13958</v>
      </c>
      <c r="D14" s="97">
        <f>SUM(D15:D50)</f>
        <v>425653</v>
      </c>
      <c r="E14" s="106" t="s">
        <v>27</v>
      </c>
      <c r="F14" s="97">
        <v>27736</v>
      </c>
      <c r="G14" s="97">
        <v>2003</v>
      </c>
      <c r="H14" s="97">
        <v>29739</v>
      </c>
    </row>
    <row r="15" s="91" customFormat="true" ht="23" customHeight="true" spans="1:8">
      <c r="A15" s="100" t="s">
        <v>28</v>
      </c>
      <c r="B15" s="97">
        <v>-1941</v>
      </c>
      <c r="C15" s="97">
        <v>459</v>
      </c>
      <c r="D15" s="97">
        <v>-1482</v>
      </c>
      <c r="E15" s="106" t="s">
        <v>29</v>
      </c>
      <c r="F15" s="97">
        <v>16045</v>
      </c>
      <c r="G15" s="97">
        <v>1062</v>
      </c>
      <c r="H15" s="97">
        <v>17107</v>
      </c>
    </row>
    <row r="16" s="91" customFormat="true" ht="23" customHeight="true" spans="1:8">
      <c r="A16" s="100" t="s">
        <v>30</v>
      </c>
      <c r="B16" s="97">
        <v>137186</v>
      </c>
      <c r="C16" s="97">
        <v>10649</v>
      </c>
      <c r="D16" s="97">
        <v>147835</v>
      </c>
      <c r="E16" s="106" t="s">
        <v>31</v>
      </c>
      <c r="F16" s="97">
        <v>40867</v>
      </c>
      <c r="G16" s="97"/>
      <c r="H16" s="97">
        <v>40867</v>
      </c>
    </row>
    <row r="17" s="91" customFormat="true" ht="23" customHeight="true" spans="1:8">
      <c r="A17" s="100" t="s">
        <v>32</v>
      </c>
      <c r="B17" s="97">
        <v>23343</v>
      </c>
      <c r="C17" s="97"/>
      <c r="D17" s="97">
        <v>23343</v>
      </c>
      <c r="E17" s="106" t="s">
        <v>33</v>
      </c>
      <c r="F17" s="97">
        <v>184912</v>
      </c>
      <c r="G17" s="97">
        <v>4278.37</v>
      </c>
      <c r="H17" s="97">
        <f>F17+G17</f>
        <v>189190.37</v>
      </c>
    </row>
    <row r="18" s="91" customFormat="true" ht="23" customHeight="true" spans="1:8">
      <c r="A18" s="100" t="s">
        <v>34</v>
      </c>
      <c r="B18" s="97">
        <v>3036</v>
      </c>
      <c r="C18" s="97"/>
      <c r="D18" s="97">
        <v>3036</v>
      </c>
      <c r="E18" s="106" t="s">
        <v>35</v>
      </c>
      <c r="F18" s="97">
        <v>7076</v>
      </c>
      <c r="G18" s="97">
        <v>11825</v>
      </c>
      <c r="H18" s="97">
        <f>F18+G18</f>
        <v>18901</v>
      </c>
    </row>
    <row r="19" s="91" customFormat="true" ht="23" customHeight="true" spans="1:8">
      <c r="A19" s="100" t="s">
        <v>36</v>
      </c>
      <c r="B19" s="97">
        <v>1305</v>
      </c>
      <c r="C19" s="97"/>
      <c r="D19" s="97">
        <v>1305</v>
      </c>
      <c r="E19" s="107" t="s">
        <v>37</v>
      </c>
      <c r="F19" s="97">
        <v>1165</v>
      </c>
      <c r="G19" s="97"/>
      <c r="H19" s="97">
        <v>1165</v>
      </c>
    </row>
    <row r="20" s="91" customFormat="true" ht="23" customHeight="true" spans="1:8">
      <c r="A20" s="100" t="s">
        <v>38</v>
      </c>
      <c r="B20" s="97">
        <v>0</v>
      </c>
      <c r="C20" s="97"/>
      <c r="D20" s="97">
        <v>0</v>
      </c>
      <c r="E20" s="107" t="s">
        <v>39</v>
      </c>
      <c r="F20" s="97">
        <v>1747</v>
      </c>
      <c r="G20" s="97"/>
      <c r="H20" s="97">
        <v>1747</v>
      </c>
    </row>
    <row r="21" s="91" customFormat="true" ht="23" customHeight="true" spans="1:8">
      <c r="A21" s="100" t="s">
        <v>40</v>
      </c>
      <c r="B21" s="97">
        <v>0</v>
      </c>
      <c r="C21" s="97"/>
      <c r="D21" s="97">
        <v>0</v>
      </c>
      <c r="E21" s="108" t="s">
        <v>41</v>
      </c>
      <c r="F21" s="97">
        <v>97</v>
      </c>
      <c r="G21" s="97"/>
      <c r="H21" s="97">
        <v>97</v>
      </c>
    </row>
    <row r="22" s="91" customFormat="true" ht="23" customHeight="true" spans="1:8">
      <c r="A22" s="100" t="s">
        <v>42</v>
      </c>
      <c r="B22" s="97">
        <v>18796</v>
      </c>
      <c r="C22" s="97"/>
      <c r="D22" s="97">
        <v>18796</v>
      </c>
      <c r="E22" s="108" t="s">
        <v>43</v>
      </c>
      <c r="F22" s="97">
        <v>0</v>
      </c>
      <c r="G22" s="97"/>
      <c r="H22" s="97"/>
    </row>
    <row r="23" s="91" customFormat="true" ht="23" customHeight="true" spans="1:8">
      <c r="A23" s="100" t="s">
        <v>44</v>
      </c>
      <c r="B23" s="97">
        <v>18691</v>
      </c>
      <c r="C23" s="97">
        <v>12</v>
      </c>
      <c r="D23" s="97">
        <v>18703</v>
      </c>
      <c r="E23" s="107" t="s">
        <v>45</v>
      </c>
      <c r="F23" s="97">
        <v>28264</v>
      </c>
      <c r="G23" s="97"/>
      <c r="H23" s="97">
        <v>28264</v>
      </c>
    </row>
    <row r="24" s="91" customFormat="true" ht="23" customHeight="true" spans="1:8">
      <c r="A24" s="100" t="s">
        <v>46</v>
      </c>
      <c r="B24" s="97">
        <v>2472</v>
      </c>
      <c r="C24" s="97"/>
      <c r="D24" s="97">
        <v>2472</v>
      </c>
      <c r="E24" s="107" t="s">
        <v>47</v>
      </c>
      <c r="F24" s="97">
        <v>22553</v>
      </c>
      <c r="G24" s="97">
        <v>1447</v>
      </c>
      <c r="H24" s="97">
        <v>24000</v>
      </c>
    </row>
    <row r="25" s="91" customFormat="true" ht="23" customHeight="true" spans="1:8">
      <c r="A25" s="100" t="s">
        <v>48</v>
      </c>
      <c r="B25" s="97">
        <v>0</v>
      </c>
      <c r="C25" s="97"/>
      <c r="D25" s="97">
        <v>0</v>
      </c>
      <c r="E25" s="107" t="s">
        <v>49</v>
      </c>
      <c r="F25" s="97">
        <v>1209</v>
      </c>
      <c r="G25" s="97"/>
      <c r="H25" s="97">
        <v>1209</v>
      </c>
    </row>
    <row r="26" s="91" customFormat="true" ht="23" customHeight="true" spans="1:8">
      <c r="A26" s="100" t="s">
        <v>50</v>
      </c>
      <c r="B26" s="97">
        <v>58540</v>
      </c>
      <c r="C26" s="97"/>
      <c r="D26" s="97">
        <v>58540</v>
      </c>
      <c r="E26" s="107" t="s">
        <v>51</v>
      </c>
      <c r="F26" s="97">
        <v>5282</v>
      </c>
      <c r="G26" s="97">
        <v>1056</v>
      </c>
      <c r="H26" s="97">
        <v>6338</v>
      </c>
    </row>
    <row r="27" s="91" customFormat="true" ht="23" customHeight="true" spans="1:8">
      <c r="A27" s="100" t="s">
        <v>52</v>
      </c>
      <c r="B27" s="97">
        <v>0</v>
      </c>
      <c r="C27" s="97"/>
      <c r="D27" s="97">
        <v>0</v>
      </c>
      <c r="E27" s="108" t="s">
        <v>53</v>
      </c>
      <c r="F27" s="97">
        <v>3000</v>
      </c>
      <c r="G27" s="97">
        <v>-3000</v>
      </c>
      <c r="H27" s="97">
        <v>0</v>
      </c>
    </row>
    <row r="28" s="91" customFormat="true" ht="23" customHeight="true" spans="1:8">
      <c r="A28" s="100" t="s">
        <v>54</v>
      </c>
      <c r="B28" s="97">
        <v>0</v>
      </c>
      <c r="C28" s="97"/>
      <c r="D28" s="97">
        <v>0</v>
      </c>
      <c r="E28" s="106" t="s">
        <v>55</v>
      </c>
      <c r="F28" s="97">
        <v>212</v>
      </c>
      <c r="G28" s="97"/>
      <c r="H28" s="97">
        <v>212</v>
      </c>
    </row>
    <row r="29" s="91" customFormat="true" ht="23" customHeight="true" spans="1:8">
      <c r="A29" s="100" t="s">
        <v>56</v>
      </c>
      <c r="B29" s="97">
        <v>144</v>
      </c>
      <c r="C29" s="97"/>
      <c r="D29" s="97">
        <v>144</v>
      </c>
      <c r="E29" s="106" t="s">
        <v>57</v>
      </c>
      <c r="F29" s="97">
        <v>5996</v>
      </c>
      <c r="G29" s="97">
        <v>3226</v>
      </c>
      <c r="H29" s="97">
        <v>9222</v>
      </c>
    </row>
    <row r="30" s="91" customFormat="true" ht="23" customHeight="true" spans="1:8">
      <c r="A30" s="100" t="s">
        <v>58</v>
      </c>
      <c r="B30" s="97">
        <v>27475</v>
      </c>
      <c r="C30" s="97"/>
      <c r="D30" s="97">
        <v>27475</v>
      </c>
      <c r="E30" s="52"/>
      <c r="F30" s="105">
        <f>H30-G30</f>
        <v>0</v>
      </c>
      <c r="G30" s="97"/>
      <c r="H30" s="97"/>
    </row>
    <row r="31" s="91" customFormat="true" ht="23" customHeight="true" spans="1:8">
      <c r="A31" s="100" t="s">
        <v>59</v>
      </c>
      <c r="B31" s="97">
        <v>405</v>
      </c>
      <c r="C31" s="97"/>
      <c r="D31" s="97">
        <v>405</v>
      </c>
      <c r="E31" s="109"/>
      <c r="F31" s="97"/>
      <c r="G31" s="97"/>
      <c r="H31" s="97"/>
    </row>
    <row r="32" s="91" customFormat="true" ht="23" customHeight="true" spans="1:8">
      <c r="A32" s="100" t="s">
        <v>60</v>
      </c>
      <c r="B32" s="97">
        <v>1558</v>
      </c>
      <c r="C32" s="97"/>
      <c r="D32" s="97">
        <v>1558</v>
      </c>
      <c r="E32" s="52"/>
      <c r="F32" s="97"/>
      <c r="G32" s="97"/>
      <c r="H32" s="97"/>
    </row>
    <row r="33" s="91" customFormat="true" ht="23" customHeight="true" spans="1:8">
      <c r="A33" s="100" t="s">
        <v>61</v>
      </c>
      <c r="B33" s="97">
        <v>44934</v>
      </c>
      <c r="C33" s="97">
        <v>874</v>
      </c>
      <c r="D33" s="97">
        <v>45808</v>
      </c>
      <c r="E33" s="52"/>
      <c r="F33" s="97"/>
      <c r="G33" s="97"/>
      <c r="H33" s="97"/>
    </row>
    <row r="34" s="91" customFormat="true" ht="23" customHeight="true" spans="1:8">
      <c r="A34" s="100" t="s">
        <v>62</v>
      </c>
      <c r="B34" s="97">
        <v>7084</v>
      </c>
      <c r="C34" s="97">
        <v>15</v>
      </c>
      <c r="D34" s="97">
        <v>7099</v>
      </c>
      <c r="E34" s="109"/>
      <c r="F34" s="97"/>
      <c r="G34" s="97"/>
      <c r="H34" s="97"/>
    </row>
    <row r="35" s="91" customFormat="true" ht="23" customHeight="true" spans="1:8">
      <c r="A35" s="100" t="s">
        <v>63</v>
      </c>
      <c r="B35" s="97">
        <v>3643</v>
      </c>
      <c r="C35" s="97">
        <v>130</v>
      </c>
      <c r="D35" s="97">
        <v>3773</v>
      </c>
      <c r="E35" s="109"/>
      <c r="F35" s="97"/>
      <c r="G35" s="97"/>
      <c r="H35" s="97"/>
    </row>
    <row r="36" s="91" customFormat="true" ht="23" customHeight="true" spans="1:8">
      <c r="A36" s="100" t="s">
        <v>64</v>
      </c>
      <c r="B36" s="97">
        <v>0</v>
      </c>
      <c r="C36" s="97"/>
      <c r="D36" s="97">
        <v>0</v>
      </c>
      <c r="E36" s="109"/>
      <c r="F36" s="97"/>
      <c r="G36" s="97"/>
      <c r="H36" s="97"/>
    </row>
    <row r="37" s="91" customFormat="true" ht="23" customHeight="true" spans="1:8">
      <c r="A37" s="100" t="s">
        <v>65</v>
      </c>
      <c r="B37" s="97">
        <v>56105</v>
      </c>
      <c r="C37" s="97">
        <v>1812</v>
      </c>
      <c r="D37" s="97">
        <v>57917</v>
      </c>
      <c r="E37" s="109"/>
      <c r="F37" s="97"/>
      <c r="G37" s="97"/>
      <c r="H37" s="97"/>
    </row>
    <row r="38" s="91" customFormat="true" ht="23" customHeight="true" spans="1:8">
      <c r="A38" s="100" t="s">
        <v>66</v>
      </c>
      <c r="B38" s="97">
        <v>3094</v>
      </c>
      <c r="C38" s="97"/>
      <c r="D38" s="97">
        <v>3094</v>
      </c>
      <c r="E38" s="104"/>
      <c r="F38" s="97"/>
      <c r="G38" s="97"/>
      <c r="H38" s="97"/>
    </row>
    <row r="39" s="91" customFormat="true" ht="23" customHeight="true" spans="1:8">
      <c r="A39" s="100" t="s">
        <v>67</v>
      </c>
      <c r="B39" s="97">
        <v>0</v>
      </c>
      <c r="C39" s="97"/>
      <c r="D39" s="97">
        <v>0</v>
      </c>
      <c r="E39" s="104"/>
      <c r="F39" s="97"/>
      <c r="G39" s="97"/>
      <c r="H39" s="97"/>
    </row>
    <row r="40" s="91" customFormat="true" ht="23" customHeight="true" spans="1:8">
      <c r="A40" s="100" t="s">
        <v>68</v>
      </c>
      <c r="B40" s="97">
        <v>0</v>
      </c>
      <c r="C40" s="97"/>
      <c r="D40" s="97">
        <v>0</v>
      </c>
      <c r="E40" s="104"/>
      <c r="F40" s="97"/>
      <c r="G40" s="97"/>
      <c r="H40" s="97"/>
    </row>
    <row r="41" s="91" customFormat="true" ht="23" customHeight="true" spans="1:8">
      <c r="A41" s="100" t="s">
        <v>69</v>
      </c>
      <c r="B41" s="97">
        <v>0</v>
      </c>
      <c r="C41" s="97"/>
      <c r="D41" s="97">
        <v>0</v>
      </c>
      <c r="E41" s="104"/>
      <c r="F41" s="97"/>
      <c r="G41" s="97"/>
      <c r="H41" s="97"/>
    </row>
    <row r="42" s="91" customFormat="true" ht="23" customHeight="true" spans="1:8">
      <c r="A42" s="100" t="s">
        <v>70</v>
      </c>
      <c r="B42" s="97">
        <v>0</v>
      </c>
      <c r="C42" s="97"/>
      <c r="D42" s="97">
        <v>0</v>
      </c>
      <c r="E42" s="104"/>
      <c r="F42" s="97"/>
      <c r="G42" s="97"/>
      <c r="H42" s="97"/>
    </row>
    <row r="43" s="91" customFormat="true" ht="23" customHeight="true" spans="1:8">
      <c r="A43" s="100" t="s">
        <v>71</v>
      </c>
      <c r="B43" s="97">
        <v>2829</v>
      </c>
      <c r="C43" s="97">
        <v>-103</v>
      </c>
      <c r="D43" s="97">
        <v>2726</v>
      </c>
      <c r="E43" s="104"/>
      <c r="F43" s="97"/>
      <c r="G43" s="97"/>
      <c r="H43" s="97"/>
    </row>
    <row r="44" s="91" customFormat="true" ht="23" customHeight="true" spans="1:8">
      <c r="A44" s="100" t="s">
        <v>72</v>
      </c>
      <c r="B44" s="97">
        <v>0</v>
      </c>
      <c r="C44" s="97"/>
      <c r="D44" s="97">
        <v>0</v>
      </c>
      <c r="E44" s="104"/>
      <c r="F44" s="97"/>
      <c r="G44" s="97"/>
      <c r="H44" s="97"/>
    </row>
    <row r="45" s="91" customFormat="true" ht="23" customHeight="true" spans="1:8">
      <c r="A45" s="100" t="s">
        <v>73</v>
      </c>
      <c r="B45" s="97">
        <v>0</v>
      </c>
      <c r="C45" s="97">
        <v>110</v>
      </c>
      <c r="D45" s="97">
        <v>110</v>
      </c>
      <c r="E45" s="104"/>
      <c r="F45" s="97"/>
      <c r="G45" s="97"/>
      <c r="H45" s="97"/>
    </row>
    <row r="46" s="91" customFormat="true" ht="23" customHeight="true" spans="1:8">
      <c r="A46" s="100" t="s">
        <v>74</v>
      </c>
      <c r="B46" s="97">
        <v>0</v>
      </c>
      <c r="C46" s="97"/>
      <c r="D46" s="97">
        <v>0</v>
      </c>
      <c r="E46" s="104"/>
      <c r="F46" s="97"/>
      <c r="G46" s="97"/>
      <c r="H46" s="97"/>
    </row>
    <row r="47" s="91" customFormat="true" ht="23" customHeight="true" spans="1:8">
      <c r="A47" s="100" t="s">
        <v>75</v>
      </c>
      <c r="B47" s="97">
        <v>0</v>
      </c>
      <c r="C47" s="97"/>
      <c r="D47" s="97">
        <v>0</v>
      </c>
      <c r="E47" s="104"/>
      <c r="F47" s="97"/>
      <c r="G47" s="97"/>
      <c r="H47" s="97"/>
    </row>
    <row r="48" s="91" customFormat="true" ht="23" customHeight="true" spans="1:8">
      <c r="A48" s="100" t="s">
        <v>76</v>
      </c>
      <c r="B48" s="97">
        <v>0</v>
      </c>
      <c r="C48" s="97"/>
      <c r="D48" s="97">
        <v>0</v>
      </c>
      <c r="E48" s="104"/>
      <c r="F48" s="97"/>
      <c r="G48" s="97"/>
      <c r="H48" s="97"/>
    </row>
    <row r="49" s="91" customFormat="true" ht="23" customHeight="true" spans="1:8">
      <c r="A49" s="100" t="s">
        <v>77</v>
      </c>
      <c r="B49" s="97">
        <v>0</v>
      </c>
      <c r="C49" s="97"/>
      <c r="D49" s="97">
        <v>0</v>
      </c>
      <c r="E49" s="104"/>
      <c r="F49" s="97"/>
      <c r="G49" s="97"/>
      <c r="H49" s="110"/>
    </row>
    <row r="50" s="91" customFormat="true" ht="23" customHeight="true" spans="1:8">
      <c r="A50" s="100" t="s">
        <v>78</v>
      </c>
      <c r="B50" s="97">
        <v>2996</v>
      </c>
      <c r="C50" s="97"/>
      <c r="D50" s="97">
        <v>2996</v>
      </c>
      <c r="E50" s="111" t="s">
        <v>79</v>
      </c>
      <c r="F50" s="97"/>
      <c r="G50" s="97"/>
      <c r="H50" s="110"/>
    </row>
    <row r="51" s="90" customFormat="true" ht="23" customHeight="true" spans="1:8">
      <c r="A51" s="101" t="s">
        <v>80</v>
      </c>
      <c r="B51" s="97">
        <v>49046</v>
      </c>
      <c r="C51" s="97">
        <v>6635</v>
      </c>
      <c r="D51" s="97">
        <v>55681</v>
      </c>
      <c r="E51" s="111" t="s">
        <v>81</v>
      </c>
      <c r="F51" s="97"/>
      <c r="G51" s="97"/>
      <c r="H51" s="110"/>
    </row>
    <row r="52" s="90" customFormat="true" ht="23" customHeight="true" spans="1:8">
      <c r="A52" s="98" t="s">
        <v>82</v>
      </c>
      <c r="B52" s="97">
        <v>72995</v>
      </c>
      <c r="C52" s="97"/>
      <c r="D52" s="97">
        <v>72995</v>
      </c>
      <c r="E52" s="112" t="s">
        <v>83</v>
      </c>
      <c r="F52" s="97">
        <v>0</v>
      </c>
      <c r="G52" s="97"/>
      <c r="H52" s="97"/>
    </row>
    <row r="53" s="90" customFormat="true" ht="23" customHeight="true" spans="1:14">
      <c r="A53" s="98" t="s">
        <v>84</v>
      </c>
      <c r="B53" s="97"/>
      <c r="C53" s="97"/>
      <c r="D53" s="97"/>
      <c r="E53" s="111" t="s">
        <v>85</v>
      </c>
      <c r="F53" s="97">
        <v>10501</v>
      </c>
      <c r="G53" s="97">
        <v>922.63</v>
      </c>
      <c r="H53" s="97">
        <f>F53+G53</f>
        <v>11423.63</v>
      </c>
      <c r="M53" s="90">
        <v>1015.96</v>
      </c>
      <c r="N53" s="90" t="s">
        <v>86</v>
      </c>
    </row>
    <row r="54" s="90" customFormat="true" ht="23" customHeight="true" spans="1:14">
      <c r="A54" s="98" t="s">
        <v>87</v>
      </c>
      <c r="B54" s="97">
        <v>35543</v>
      </c>
      <c r="C54" s="97">
        <v>10000</v>
      </c>
      <c r="D54" s="97">
        <v>45543</v>
      </c>
      <c r="E54" s="111" t="s">
        <v>88</v>
      </c>
      <c r="F54" s="97"/>
      <c r="G54" s="97"/>
      <c r="H54" s="110"/>
      <c r="M54" s="90">
        <v>151.67</v>
      </c>
      <c r="N54" s="90" t="s">
        <v>89</v>
      </c>
    </row>
    <row r="55" s="90" customFormat="true" ht="23" customHeight="true" spans="1:14">
      <c r="A55" s="98" t="s">
        <v>90</v>
      </c>
      <c r="B55" s="97"/>
      <c r="C55" s="97"/>
      <c r="D55" s="97"/>
      <c r="E55" s="112" t="s">
        <v>91</v>
      </c>
      <c r="F55" s="97"/>
      <c r="G55" s="97"/>
      <c r="H55" s="110"/>
      <c r="M55" s="90">
        <v>1056</v>
      </c>
      <c r="N55" s="90" t="s">
        <v>92</v>
      </c>
    </row>
    <row r="56" s="90" customFormat="true" ht="23" customHeight="true" spans="1:14">
      <c r="A56" s="14" t="s">
        <v>93</v>
      </c>
      <c r="B56" s="102">
        <f>B5+B6+B52+B53+B54+B55</f>
        <v>594350</v>
      </c>
      <c r="C56" s="102">
        <f>C5+C6+C52+C53+C54+C55</f>
        <v>30593</v>
      </c>
      <c r="D56" s="102">
        <f>D5+D6+D54+D52</f>
        <v>624943</v>
      </c>
      <c r="E56" s="14" t="s">
        <v>94</v>
      </c>
      <c r="F56" s="102">
        <f>F5+F52+F53+F54+F55</f>
        <v>594350</v>
      </c>
      <c r="G56" s="102">
        <f>G5+G52+G53+G54+G55</f>
        <v>30593</v>
      </c>
      <c r="H56" s="102">
        <f>H5+H52+H53+H54+H55</f>
        <v>624943</v>
      </c>
      <c r="I56" s="90">
        <f>G56-G53</f>
        <v>29670.37</v>
      </c>
      <c r="K56" s="90">
        <f>I56+G53</f>
        <v>30593</v>
      </c>
      <c r="M56" s="90">
        <v>9200</v>
      </c>
      <c r="N56" s="90" t="s">
        <v>95</v>
      </c>
    </row>
    <row r="57" s="92" customFormat="true" ht="20.1" customHeight="true" spans="7:13">
      <c r="G57" s="92">
        <f>C56-G56</f>
        <v>0</v>
      </c>
      <c r="H57" s="92">
        <f>H56-D56</f>
        <v>0</v>
      </c>
      <c r="I57" s="92">
        <f>D56-H56</f>
        <v>0</v>
      </c>
      <c r="M57" s="92">
        <f>SUM(M53:M56)</f>
        <v>11423.63</v>
      </c>
    </row>
    <row r="58" s="92" customFormat="true" ht="20.1" customHeight="true" spans="13:13">
      <c r="M58" s="92">
        <f>M57-H53</f>
        <v>0</v>
      </c>
    </row>
    <row r="59" s="92" customFormat="true" ht="20.1" customHeight="true" spans="13:13">
      <c r="M59" s="92">
        <f>G53+M58</f>
        <v>922.63</v>
      </c>
    </row>
    <row r="60" s="92" customFormat="true" ht="20.1" customHeight="true"/>
    <row r="61" s="92" customFormat="true" ht="20.1" customHeight="true"/>
    <row r="62" s="92" customFormat="true" ht="20.1" customHeight="true"/>
    <row r="63" s="92" customFormat="true" ht="20.1" customHeight="true"/>
    <row r="64" s="92" customFormat="true" ht="20.1" customHeight="true"/>
    <row r="65" s="92" customFormat="true" ht="20.1" customHeight="true"/>
    <row r="66" s="92" customFormat="true" ht="20.1" customHeight="true"/>
    <row r="67" s="92" customFormat="true" ht="20.1" customHeight="true"/>
    <row r="68" s="92" customFormat="true" ht="20.1" customHeight="true"/>
    <row r="69" s="92" customFormat="true" ht="20.1" customHeight="true"/>
    <row r="70" s="92" customFormat="true" ht="20.1" customHeight="true"/>
    <row r="71" s="92" customFormat="true" ht="20.1" customHeight="true"/>
    <row r="72" s="92" customFormat="true" ht="20.1" customHeight="true"/>
    <row r="73" s="92" customFormat="true" ht="20.1" customHeight="true"/>
    <row r="74" s="92" customFormat="true" ht="20.1" customHeight="true"/>
    <row r="75" s="92" customFormat="true" ht="20.1" customHeight="true"/>
    <row r="76" s="92" customFormat="true" ht="20.1" customHeight="true"/>
    <row r="77" s="92" customFormat="true" ht="20.1" customHeight="true"/>
    <row r="78" s="92" customFormat="true" ht="20.1" customHeight="true"/>
    <row r="79" s="92" customFormat="true" ht="20.1" customHeight="true"/>
    <row r="80" s="92" customFormat="true" ht="20.1" customHeight="true"/>
    <row r="81" s="92" customFormat="true" ht="20.1" customHeight="true"/>
    <row r="82" s="92" customFormat="true" ht="20.1" customHeight="true"/>
    <row r="83" s="92" customFormat="true" ht="20.1" customHeight="true"/>
    <row r="84" s="92" customFormat="true" ht="20.1" customHeight="true"/>
    <row r="85" s="92" customFormat="true" ht="20.1" customHeight="true"/>
    <row r="86" s="92" customFormat="true" ht="20.1" customHeight="true"/>
    <row r="87" s="92" customFormat="true" ht="20.1" customHeight="true"/>
    <row r="88" s="92" customFormat="true" ht="20.1" customHeight="true"/>
    <row r="89" s="92" customFormat="true" ht="20.1" customHeight="true"/>
    <row r="90" s="92" customFormat="true" ht="20.1" customHeight="true"/>
    <row r="91" s="92" customFormat="true" ht="20.1" customHeight="true"/>
    <row r="92" s="92" customFormat="true" ht="20.1" customHeight="true"/>
    <row r="93" s="92" customFormat="true" ht="20.1" customHeight="true"/>
    <row r="94" s="92" customFormat="true" ht="20.1" customHeight="true"/>
    <row r="95" s="92" customFormat="true" ht="20.1" customHeight="true"/>
    <row r="96" s="92" customFormat="true" ht="20.1" customHeight="true"/>
    <row r="97" s="92" customFormat="true" ht="20.1" customHeight="true"/>
    <row r="98" s="92" customFormat="true" ht="20.1" customHeight="true"/>
    <row r="99" s="92" customFormat="true" ht="20.1" customHeight="true"/>
    <row r="100" s="92" customFormat="true" ht="20.1" customHeight="true"/>
    <row r="101" s="92" customFormat="true" ht="20.1" customHeight="true"/>
    <row r="102" s="92" customFormat="true" ht="20.1" customHeight="true"/>
    <row r="103" s="92" customFormat="true" ht="20.1" customHeight="true"/>
    <row r="104" s="92" customFormat="true" ht="20.1" customHeight="true"/>
    <row r="105" s="92" customFormat="true" ht="20.1" customHeight="true"/>
    <row r="106" s="92" customFormat="true" ht="20.1" customHeight="true"/>
    <row r="107" s="92" customFormat="true" ht="20.1" customHeight="true"/>
    <row r="108" s="92" customFormat="true" ht="20.1" customHeight="true"/>
    <row r="109" s="92" customFormat="true" ht="20.1" customHeight="true"/>
    <row r="110" s="92" customFormat="true" ht="20.1" customHeight="true"/>
    <row r="111" s="92" customFormat="true" ht="20.1" customHeight="true"/>
    <row r="112" s="92" customFormat="true" ht="20.1" customHeight="true"/>
    <row r="113" s="92" customFormat="true" ht="20.1" customHeight="true"/>
    <row r="114" s="92" customFormat="true" ht="20.1" customHeight="true"/>
    <row r="115" s="92" customFormat="true" ht="20.1" customHeight="true"/>
    <row r="116" s="92" customFormat="true" ht="20.1" customHeight="true"/>
    <row r="117" s="92" customFormat="true" ht="20.1" customHeight="true"/>
    <row r="118" s="92" customFormat="true" ht="20.1" customHeight="true"/>
    <row r="119" s="92" customFormat="true" ht="20.1" customHeight="true"/>
    <row r="120" s="92" customFormat="true" ht="20.1" customHeight="true"/>
    <row r="121" s="92" customFormat="true" ht="20.1" customHeight="true"/>
    <row r="122" s="92" customFormat="true" ht="20.1" customHeight="true"/>
    <row r="123" s="92" customFormat="true" ht="20.1" customHeight="true"/>
    <row r="124" s="92" customFormat="true" ht="20.1" customHeight="true"/>
    <row r="125" s="92" customFormat="true" ht="20.1" customHeight="true"/>
    <row r="126" s="92" customFormat="true" ht="20.1" customHeight="true"/>
    <row r="127" s="92" customFormat="true" ht="20.1" customHeight="true"/>
    <row r="128" s="92" customFormat="true" ht="20.1" customHeight="true"/>
    <row r="129" s="92" customFormat="true" ht="20.1" customHeight="true"/>
    <row r="130" s="92" customFormat="true" ht="20.1" customHeight="true"/>
    <row r="131" s="92" customFormat="true" ht="20.1" customHeight="true"/>
    <row r="132" s="92" customFormat="true" ht="20.1" customHeight="true"/>
    <row r="133" s="92" customFormat="true" ht="20.1" customHeight="true"/>
    <row r="134" s="92" customFormat="true" ht="20.1" customHeight="true"/>
    <row r="135" s="92" customFormat="true" ht="20.1" customHeight="true"/>
    <row r="136" s="92" customFormat="true" ht="20.1" customHeight="true"/>
    <row r="137" s="92" customFormat="true" ht="20.1" customHeight="true"/>
    <row r="138" s="92" customFormat="true" ht="20.1" customHeight="true"/>
    <row r="139" s="93" customFormat="true" ht="20.1" customHeight="true"/>
    <row r="140" s="92" customFormat="true" ht="20.1" customHeight="true"/>
    <row r="141" s="92" customFormat="true" ht="20.1" customHeight="true"/>
    <row r="142" s="92" customFormat="true" ht="20.1" customHeight="true"/>
    <row r="143" s="92" customFormat="true" ht="20.1" customHeight="true"/>
    <row r="144" s="92" customFormat="true" ht="20.1" customHeight="true"/>
    <row r="145" s="92" customFormat="true" ht="20.1" customHeight="true"/>
    <row r="146" s="92" customFormat="true" ht="20.1" customHeight="true"/>
    <row r="147" s="92" customFormat="true" ht="20.1" customHeight="true"/>
    <row r="148" s="92" customFormat="true" ht="20.1" customHeight="true"/>
    <row r="149" s="92" customFormat="true" ht="20.1" customHeight="true"/>
    <row r="150" s="92" customFormat="true" ht="20.1" customHeight="true"/>
    <row r="151" s="92" customFormat="true" ht="20.1" customHeight="true"/>
    <row r="152" s="92" customFormat="true" ht="20.1" customHeight="true"/>
    <row r="153" s="92" customFormat="true" ht="20.1" customHeight="true"/>
    <row r="154" s="92" customFormat="true" ht="20.1" customHeight="true"/>
    <row r="155" s="92" customFormat="true" ht="20.1" customHeight="true"/>
    <row r="156" s="92" customFormat="true" ht="20.1" customHeight="true"/>
    <row r="157" s="92" customFormat="true" ht="20.1" customHeight="true"/>
    <row r="158" s="92" customFormat="true" ht="20.1" customHeight="true"/>
    <row r="159" s="92" customFormat="true" ht="20.1" customHeight="true"/>
    <row r="160" s="92" customFormat="true" ht="20.1" customHeight="true"/>
    <row r="161" s="92" customFormat="true" ht="20.1" customHeight="true"/>
    <row r="162" s="92" customFormat="true" ht="20.1" customHeight="true"/>
    <row r="163" s="92" customFormat="true" ht="20.1" customHeight="true"/>
    <row r="164" s="92" customFormat="true" ht="20.1" customHeight="true"/>
    <row r="165" s="92" customFormat="true" ht="20.1" customHeight="true"/>
    <row r="166" s="92" customFormat="true" ht="20.1" customHeight="true"/>
    <row r="167" s="92" customFormat="true" ht="20.1" customHeight="true"/>
    <row r="168" s="92" customFormat="true" ht="20.1" customHeight="true"/>
    <row r="169" s="92" customFormat="true" ht="20.1" customHeight="true"/>
    <row r="170" s="92" customFormat="true" ht="20.1" customHeight="true"/>
    <row r="171" s="92" customFormat="true" ht="20.1" customHeight="true"/>
    <row r="172" s="92" customFormat="true" ht="20.1" customHeight="true"/>
    <row r="173" s="92" customFormat="true" ht="20.1" customHeight="true"/>
    <row r="174" s="92" customFormat="true" ht="20.1" customHeight="true"/>
    <row r="175" s="92" customFormat="true" ht="20.1" customHeight="true"/>
    <row r="176" s="92" customFormat="true" ht="20.1" customHeight="true"/>
    <row r="177" s="92" customFormat="true" ht="20.1" customHeight="true"/>
    <row r="178" s="92" customFormat="true" ht="20.1" customHeight="true"/>
    <row r="179" s="92" customFormat="true" ht="20.1" customHeight="true"/>
    <row r="180" s="92" customFormat="true" ht="20.1" customHeight="true"/>
    <row r="181" s="92" customFormat="true" ht="20.1" customHeight="true"/>
    <row r="182" s="92" customFormat="true" ht="20.1" customHeight="true"/>
    <row r="183" s="92" customFormat="true" ht="20.1" customHeight="true"/>
    <row r="184" s="92" customFormat="true" ht="20.1" customHeight="true"/>
    <row r="185" s="92" customFormat="true" ht="20.1" customHeight="true"/>
    <row r="186" s="92" customFormat="true" ht="20.1" customHeight="true"/>
    <row r="187" s="92" customFormat="true" ht="20.1" customHeight="true"/>
    <row r="188" s="92" customFormat="true" ht="20.1" customHeight="true"/>
    <row r="189" s="92" customFormat="true" ht="20.1" customHeight="true"/>
    <row r="190" s="92" customFormat="true" ht="20.1" customHeight="true"/>
    <row r="191" s="92" customFormat="true" ht="20.1" customHeight="true"/>
    <row r="192" s="92" customFormat="true" ht="20.1" customHeight="true"/>
    <row r="193" s="92" customFormat="true" ht="20.1" customHeight="true"/>
    <row r="194" s="92" customFormat="true" ht="20.1" customHeight="true"/>
    <row r="195" s="92" customFormat="true" ht="20.1" customHeight="true"/>
    <row r="196" s="92" customFormat="true" ht="20.1" customHeight="true"/>
    <row r="197" s="92" customFormat="true" ht="20.1" customHeight="true"/>
    <row r="198" s="92" customFormat="true" ht="20.1" customHeight="true"/>
    <row r="199" s="92" customFormat="true" ht="20.1" customHeight="true"/>
    <row r="200" s="92" customFormat="true" ht="20.1" customHeight="true"/>
    <row r="201" s="92" customFormat="true" ht="20.1" customHeight="true"/>
    <row r="202" s="92" customFormat="true" ht="20.1" customHeight="true"/>
    <row r="203" s="92" customFormat="true" ht="20.1" customHeight="true"/>
    <row r="204" s="92" customFormat="true" ht="20.1" customHeight="true"/>
    <row r="205" s="92" customFormat="true" ht="20.1" customHeight="true"/>
    <row r="206" s="92" customFormat="true" ht="20.1" customHeight="true"/>
    <row r="207" s="92" customFormat="true" ht="20.1" customHeight="true"/>
    <row r="208" s="92" customFormat="true" ht="20.1" customHeight="true"/>
    <row r="209" s="92" customFormat="true" ht="20.1" customHeight="true"/>
    <row r="210" s="92" customFormat="true" ht="20.1" customHeight="true"/>
    <row r="211" s="92" customFormat="true" ht="20.1" customHeight="true"/>
    <row r="212" s="92" customFormat="true" ht="20.1" customHeight="true"/>
    <row r="213" s="92" customFormat="true" ht="20.1" customHeight="true"/>
    <row r="214" s="92" customFormat="true" ht="20.1" customHeight="true"/>
    <row r="215" s="92" customFormat="true" ht="20.1" customHeight="true"/>
    <row r="216" s="92" customFormat="true" ht="20.1" customHeight="true"/>
    <row r="217" s="92" customFormat="true" ht="20.1" customHeight="true"/>
  </sheetData>
  <mergeCells count="2">
    <mergeCell ref="A2:H2"/>
    <mergeCell ref="F3:H3"/>
  </mergeCells>
  <printOptions horizontalCentered="true"/>
  <pageMargins left="0" right="0" top="0.66875" bottom="0.550694444444444" header="0.389583333333333" footer="0.550694444444444"/>
  <pageSetup paperSize="9" firstPageNumber="3" orientation="landscape" useFirstPageNumber="tru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30"/>
  <sheetViews>
    <sheetView showGridLines="0" showZeros="0" zoomScale="90" zoomScaleNormal="90" workbookViewId="0">
      <selection activeCell="M10" sqref="M10"/>
    </sheetView>
  </sheetViews>
  <sheetFormatPr defaultColWidth="7.875" defaultRowHeight="15.6" outlineLevelCol="7"/>
  <cols>
    <col min="1" max="1" width="33.775" style="67" customWidth="true"/>
    <col min="2" max="2" width="9.10833333333333" style="67" customWidth="true"/>
    <col min="3" max="3" width="8.88333333333333" style="67" customWidth="true"/>
    <col min="4" max="4" width="9.10833333333333" style="67" customWidth="true"/>
    <col min="5" max="5" width="38.2166666666667" style="67" customWidth="true"/>
    <col min="6" max="6" width="9.10833333333333" style="67" customWidth="true"/>
    <col min="7" max="7" width="10.225" style="67" customWidth="true"/>
    <col min="8" max="8" width="9.58333333333333" style="67" customWidth="true"/>
    <col min="9" max="16336" width="7.875" style="67"/>
    <col min="16369" max="16384" width="7.875" style="67"/>
  </cols>
  <sheetData>
    <row r="1" ht="18" customHeight="true" spans="1:8">
      <c r="A1" s="68" t="s">
        <v>96</v>
      </c>
      <c r="B1" s="69"/>
      <c r="C1" s="69"/>
      <c r="D1" s="69"/>
      <c r="E1" s="82"/>
      <c r="F1" s="82"/>
      <c r="G1" s="82"/>
      <c r="H1" s="82"/>
    </row>
    <row r="2" ht="21" customHeight="true" spans="1:8">
      <c r="A2" s="70" t="s">
        <v>97</v>
      </c>
      <c r="B2" s="70"/>
      <c r="C2" s="70"/>
      <c r="D2" s="70"/>
      <c r="E2" s="70"/>
      <c r="F2" s="70"/>
      <c r="G2" s="70"/>
      <c r="H2" s="70"/>
    </row>
    <row r="3" ht="15" customHeight="true" spans="1:8">
      <c r="A3" s="69"/>
      <c r="B3" s="69"/>
      <c r="C3" s="69"/>
      <c r="D3" s="69"/>
      <c r="E3" s="82"/>
      <c r="F3" s="82"/>
      <c r="G3" s="83" t="s">
        <v>2</v>
      </c>
      <c r="H3" s="83"/>
    </row>
    <row r="4" ht="33" customHeight="true" spans="1:8">
      <c r="A4" s="71" t="s">
        <v>3</v>
      </c>
      <c r="B4" s="72" t="s">
        <v>4</v>
      </c>
      <c r="C4" s="72" t="s">
        <v>5</v>
      </c>
      <c r="D4" s="72" t="s">
        <v>6</v>
      </c>
      <c r="E4" s="71" t="s">
        <v>7</v>
      </c>
      <c r="F4" s="72" t="s">
        <v>4</v>
      </c>
      <c r="G4" s="72" t="s">
        <v>5</v>
      </c>
      <c r="H4" s="72" t="s">
        <v>6</v>
      </c>
    </row>
    <row r="5" ht="18" customHeight="true" spans="1:8">
      <c r="A5" s="73" t="s">
        <v>98</v>
      </c>
      <c r="B5" s="74"/>
      <c r="C5" s="74"/>
      <c r="D5" s="75"/>
      <c r="E5" s="84" t="s">
        <v>99</v>
      </c>
      <c r="F5" s="74">
        <v>1665</v>
      </c>
      <c r="G5" s="74"/>
      <c r="H5" s="80">
        <v>1665</v>
      </c>
    </row>
    <row r="6" ht="18" customHeight="true" spans="1:8">
      <c r="A6" s="73" t="s">
        <v>100</v>
      </c>
      <c r="B6" s="74"/>
      <c r="C6" s="74"/>
      <c r="D6" s="76"/>
      <c r="E6" s="84" t="s">
        <v>101</v>
      </c>
      <c r="F6" s="74">
        <v>6001</v>
      </c>
      <c r="G6" s="74"/>
      <c r="H6" s="80">
        <v>6001</v>
      </c>
    </row>
    <row r="7" ht="18" customHeight="true" spans="1:8">
      <c r="A7" s="73" t="s">
        <v>102</v>
      </c>
      <c r="B7" s="74"/>
      <c r="C7" s="74"/>
      <c r="D7" s="75"/>
      <c r="E7" s="84" t="s">
        <v>103</v>
      </c>
      <c r="F7" s="74">
        <f>SUM(F8:F11)</f>
        <v>5603</v>
      </c>
      <c r="G7" s="74">
        <f>SUM(G8:G11)</f>
        <v>14900</v>
      </c>
      <c r="H7" s="74">
        <f>SUM(H8:H11)</f>
        <v>20503</v>
      </c>
    </row>
    <row r="8" ht="18" customHeight="true" spans="1:8">
      <c r="A8" s="73" t="s">
        <v>104</v>
      </c>
      <c r="B8" s="74"/>
      <c r="C8" s="74"/>
      <c r="D8" s="75"/>
      <c r="E8" s="84" t="s">
        <v>105</v>
      </c>
      <c r="F8" s="74">
        <v>5603</v>
      </c>
      <c r="G8" s="74"/>
      <c r="H8" s="80">
        <v>5603</v>
      </c>
    </row>
    <row r="9" ht="18" customHeight="true" spans="1:8">
      <c r="A9" s="73" t="s">
        <v>106</v>
      </c>
      <c r="B9" s="74"/>
      <c r="C9" s="74"/>
      <c r="D9" s="75"/>
      <c r="E9" s="84" t="s">
        <v>107</v>
      </c>
      <c r="F9" s="74"/>
      <c r="G9" s="74"/>
      <c r="H9" s="80"/>
    </row>
    <row r="10" ht="18" customHeight="true" spans="1:8">
      <c r="A10" s="73" t="s">
        <v>108</v>
      </c>
      <c r="B10" s="74">
        <v>286</v>
      </c>
      <c r="C10" s="74"/>
      <c r="D10" s="74">
        <v>286</v>
      </c>
      <c r="E10" s="84" t="s">
        <v>109</v>
      </c>
      <c r="F10" s="74"/>
      <c r="G10" s="74"/>
      <c r="H10" s="80"/>
    </row>
    <row r="11" ht="30" customHeight="true" spans="1:8">
      <c r="A11" s="73"/>
      <c r="B11" s="74"/>
      <c r="C11" s="74"/>
      <c r="D11" s="75"/>
      <c r="E11" s="85" t="s">
        <v>110</v>
      </c>
      <c r="F11" s="74"/>
      <c r="G11" s="74">
        <v>14900</v>
      </c>
      <c r="H11" s="80">
        <v>14900</v>
      </c>
    </row>
    <row r="12" ht="18" customHeight="true" spans="1:8">
      <c r="A12" s="73"/>
      <c r="B12" s="74"/>
      <c r="C12" s="74"/>
      <c r="D12" s="75"/>
      <c r="E12" s="84" t="s">
        <v>111</v>
      </c>
      <c r="F12" s="74">
        <v>651</v>
      </c>
      <c r="G12" s="74">
        <v>0</v>
      </c>
      <c r="H12" s="80">
        <v>651</v>
      </c>
    </row>
    <row r="13" ht="18" customHeight="true" spans="1:8">
      <c r="A13" s="73"/>
      <c r="B13" s="74"/>
      <c r="C13" s="74"/>
      <c r="D13" s="75"/>
      <c r="E13" s="84" t="s">
        <v>112</v>
      </c>
      <c r="F13" s="74">
        <f>H13-G13</f>
        <v>0</v>
      </c>
      <c r="G13" s="74"/>
      <c r="H13" s="80"/>
    </row>
    <row r="14" ht="18" customHeight="true" spans="1:8">
      <c r="A14" s="73"/>
      <c r="B14" s="74"/>
      <c r="C14" s="74"/>
      <c r="D14" s="75"/>
      <c r="E14" s="84" t="s">
        <v>113</v>
      </c>
      <c r="F14" s="74">
        <v>35</v>
      </c>
      <c r="G14" s="74">
        <v>0</v>
      </c>
      <c r="H14" s="80">
        <v>35</v>
      </c>
    </row>
    <row r="15" ht="18" customHeight="true" spans="1:8">
      <c r="A15" s="73"/>
      <c r="B15" s="74"/>
      <c r="C15" s="74"/>
      <c r="D15" s="75"/>
      <c r="E15" s="85" t="s">
        <v>114</v>
      </c>
      <c r="F15" s="74">
        <v>202</v>
      </c>
      <c r="G15" s="74"/>
      <c r="H15" s="80">
        <v>202</v>
      </c>
    </row>
    <row r="16" ht="18" customHeight="true" spans="1:8">
      <c r="A16" s="73"/>
      <c r="B16" s="74"/>
      <c r="C16" s="74"/>
      <c r="D16" s="75"/>
      <c r="E16" s="85" t="s">
        <v>115</v>
      </c>
      <c r="F16" s="74">
        <v>288</v>
      </c>
      <c r="G16" s="74"/>
      <c r="H16" s="80">
        <v>288</v>
      </c>
    </row>
    <row r="17" ht="18" customHeight="true" spans="1:8">
      <c r="A17" s="73"/>
      <c r="B17" s="74"/>
      <c r="C17" s="74"/>
      <c r="D17" s="75"/>
      <c r="E17" s="85" t="s">
        <v>116</v>
      </c>
      <c r="F17" s="74">
        <v>6875</v>
      </c>
      <c r="G17" s="74"/>
      <c r="H17" s="80">
        <v>6875</v>
      </c>
    </row>
    <row r="18" ht="18" customHeight="true" spans="1:8">
      <c r="A18" s="73"/>
      <c r="B18" s="74"/>
      <c r="C18" s="74"/>
      <c r="D18" s="75"/>
      <c r="E18" s="85"/>
      <c r="F18" s="74"/>
      <c r="G18" s="74"/>
      <c r="H18" s="75"/>
    </row>
    <row r="19" s="66" customFormat="true" ht="18" customHeight="true" spans="1:8">
      <c r="A19" s="71" t="s">
        <v>117</v>
      </c>
      <c r="B19" s="77">
        <f>SUM(B5:B18)</f>
        <v>286</v>
      </c>
      <c r="D19" s="78">
        <v>286</v>
      </c>
      <c r="E19" s="71" t="s">
        <v>118</v>
      </c>
      <c r="F19" s="77">
        <f>F5+F6+F7+F12+F13+F14+F15+F16+F17</f>
        <v>21320</v>
      </c>
      <c r="G19" s="77">
        <f>G5+G6+G7+G12+G13+G14+G15+G16+G17</f>
        <v>14900</v>
      </c>
      <c r="H19" s="77">
        <f>H5+H6+H7+H12+H13+H14+H15+H16+H17</f>
        <v>36220</v>
      </c>
    </row>
    <row r="20" s="66" customFormat="true" ht="18" customHeight="true" spans="1:8">
      <c r="A20" s="79" t="s">
        <v>119</v>
      </c>
      <c r="B20" s="77"/>
      <c r="C20" s="77"/>
      <c r="D20" s="77"/>
      <c r="E20" s="86" t="s">
        <v>120</v>
      </c>
      <c r="F20" s="77"/>
      <c r="G20" s="77"/>
      <c r="H20" s="80"/>
    </row>
    <row r="21" s="67" customFormat="true" ht="18" customHeight="true" spans="1:8">
      <c r="A21" s="73" t="s">
        <v>121</v>
      </c>
      <c r="B21" s="74">
        <v>22624</v>
      </c>
      <c r="C21" s="74"/>
      <c r="D21" s="80">
        <v>22624</v>
      </c>
      <c r="E21" s="85" t="s">
        <v>122</v>
      </c>
      <c r="F21" s="74"/>
      <c r="G21" s="74"/>
      <c r="H21" s="80"/>
    </row>
    <row r="22" s="67" customFormat="true" ht="18" customHeight="true" spans="1:8">
      <c r="A22" s="73" t="s">
        <v>123</v>
      </c>
      <c r="B22" s="74">
        <v>1860</v>
      </c>
      <c r="C22" s="74">
        <v>0</v>
      </c>
      <c r="D22" s="80"/>
      <c r="E22" s="85" t="s">
        <v>124</v>
      </c>
      <c r="F22" s="74"/>
      <c r="G22" s="74"/>
      <c r="H22" s="80"/>
    </row>
    <row r="23" s="67" customFormat="true" ht="18" customHeight="true" spans="1:8">
      <c r="A23" s="73" t="s">
        <v>125</v>
      </c>
      <c r="B23" s="74"/>
      <c r="C23" s="74"/>
      <c r="D23" s="80"/>
      <c r="E23" s="85" t="s">
        <v>126</v>
      </c>
      <c r="F23" s="74">
        <v>1860</v>
      </c>
      <c r="G23" s="74"/>
      <c r="H23" s="80">
        <v>1860</v>
      </c>
    </row>
    <row r="24" s="66" customFormat="true" ht="18" customHeight="true" spans="1:8">
      <c r="A24" s="79" t="s">
        <v>127</v>
      </c>
      <c r="B24" s="74">
        <f>B25</f>
        <v>0</v>
      </c>
      <c r="C24" s="74">
        <f>C25</f>
        <v>14900</v>
      </c>
      <c r="D24" s="80">
        <v>14900</v>
      </c>
      <c r="E24" s="86" t="s">
        <v>128</v>
      </c>
      <c r="F24" s="77">
        <v>1590</v>
      </c>
      <c r="G24" s="77"/>
      <c r="H24" s="81">
        <v>1590</v>
      </c>
    </row>
    <row r="25" s="66" customFormat="true" ht="18" customHeight="true" spans="1:8">
      <c r="A25" s="73" t="s">
        <v>129</v>
      </c>
      <c r="B25" s="74"/>
      <c r="C25" s="74">
        <v>14900</v>
      </c>
      <c r="D25" s="80">
        <v>14900</v>
      </c>
      <c r="E25" s="85" t="s">
        <v>130</v>
      </c>
      <c r="F25" s="74">
        <v>1590</v>
      </c>
      <c r="G25" s="74"/>
      <c r="H25" s="80">
        <v>1590</v>
      </c>
    </row>
    <row r="26" s="66" customFormat="true" ht="18" customHeight="true" spans="1:8">
      <c r="A26" s="79" t="s">
        <v>87</v>
      </c>
      <c r="B26" s="77"/>
      <c r="C26" s="77">
        <v>0</v>
      </c>
      <c r="D26" s="81"/>
      <c r="E26" s="86"/>
      <c r="F26" s="74"/>
      <c r="G26" s="74"/>
      <c r="H26" s="81"/>
    </row>
    <row r="27" s="66" customFormat="true" ht="18" customHeight="true" spans="1:8">
      <c r="A27" s="71" t="s">
        <v>131</v>
      </c>
      <c r="B27" s="77">
        <f>B19+B21+B22+B26+B24</f>
        <v>24770</v>
      </c>
      <c r="C27" s="77">
        <f>C19+C21+C22+C26+C24</f>
        <v>14900</v>
      </c>
      <c r="D27" s="77">
        <v>39670</v>
      </c>
      <c r="E27" s="87" t="s">
        <v>94</v>
      </c>
      <c r="F27" s="77">
        <f>F23+F25+F19</f>
        <v>24770</v>
      </c>
      <c r="G27" s="77">
        <f>G25+G19</f>
        <v>14900</v>
      </c>
      <c r="H27" s="77">
        <f>H24+H19+H23</f>
        <v>39670</v>
      </c>
    </row>
    <row r="28" ht="24.75" customHeight="true"/>
    <row r="29" ht="24.75" customHeight="true"/>
    <row r="30" ht="24.75" customHeight="true"/>
  </sheetData>
  <mergeCells count="2">
    <mergeCell ref="A2:H2"/>
    <mergeCell ref="G3:H3"/>
  </mergeCells>
  <printOptions horizontalCentered="true"/>
  <pageMargins left="0.161111111111111" right="0.200694444444444" top="0.511805555555556" bottom="0.550694444444444" header="0.468055555555556" footer="0.511805555555556"/>
  <pageSetup paperSize="9" firstPageNumber="5" orientation="landscape" useFirstPageNumber="tru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opLeftCell="A29" workbookViewId="0">
      <selection activeCell="L34" sqref="L34"/>
    </sheetView>
  </sheetViews>
  <sheetFormatPr defaultColWidth="11.25" defaultRowHeight="24" customHeight="true" outlineLevelCol="5"/>
  <cols>
    <col min="1" max="1" width="4.25" style="35" customWidth="true"/>
    <col min="2" max="2" width="12.9" style="36" customWidth="true"/>
    <col min="3" max="3" width="9.875" style="36" customWidth="true"/>
    <col min="4" max="4" width="11" style="37" customWidth="true"/>
    <col min="5" max="5" width="34.3" style="37" customWidth="true"/>
    <col min="6" max="6" width="10.375" style="38" customWidth="true"/>
    <col min="7" max="16384" width="11.25" style="31"/>
  </cols>
  <sheetData>
    <row r="1" s="31" customFormat="true" ht="20" customHeight="true" spans="1:6">
      <c r="A1" s="39" t="s">
        <v>132</v>
      </c>
      <c r="B1" s="39"/>
      <c r="C1" s="40"/>
      <c r="D1" s="39"/>
      <c r="E1" s="39"/>
      <c r="F1" s="39"/>
    </row>
    <row r="2" s="31" customFormat="true" ht="31" customHeight="true" spans="1:6">
      <c r="A2" s="41" t="s">
        <v>133</v>
      </c>
      <c r="B2" s="41"/>
      <c r="C2" s="41"/>
      <c r="D2" s="42"/>
      <c r="E2" s="42"/>
      <c r="F2" s="59"/>
    </row>
    <row r="3" s="31" customFormat="true" ht="18" customHeight="true" spans="1:6">
      <c r="A3" s="43" t="s">
        <v>2</v>
      </c>
      <c r="B3" s="43"/>
      <c r="C3" s="44"/>
      <c r="D3" s="45"/>
      <c r="E3" s="45"/>
      <c r="F3" s="60"/>
    </row>
    <row r="4" s="31" customFormat="true" ht="30" customHeight="true" spans="1:6">
      <c r="A4" s="46" t="s">
        <v>134</v>
      </c>
      <c r="B4" s="47" t="s">
        <v>135</v>
      </c>
      <c r="C4" s="48" t="s">
        <v>136</v>
      </c>
      <c r="D4" s="49"/>
      <c r="E4" s="61" t="s">
        <v>137</v>
      </c>
      <c r="F4" s="62" t="s">
        <v>138</v>
      </c>
    </row>
    <row r="5" s="31" customFormat="true" customHeight="true" spans="1:6">
      <c r="A5" s="50"/>
      <c r="B5" s="47"/>
      <c r="C5" s="48" t="s">
        <v>139</v>
      </c>
      <c r="D5" s="49"/>
      <c r="E5" s="63"/>
      <c r="F5" s="64">
        <f>F6+F35</f>
        <v>20593.1888</v>
      </c>
    </row>
    <row r="6" s="31" customFormat="true" ht="26" customHeight="true" spans="1:6">
      <c r="A6" s="50"/>
      <c r="B6" s="47"/>
      <c r="C6" s="48" t="s">
        <v>140</v>
      </c>
      <c r="D6" s="49"/>
      <c r="E6" s="63"/>
      <c r="F6" s="64">
        <f>SUM(F7:F34)</f>
        <v>13957.9088</v>
      </c>
    </row>
    <row r="7" s="32" customFormat="true" ht="26" customHeight="true" spans="1:6">
      <c r="A7" s="51">
        <v>1</v>
      </c>
      <c r="B7" s="51" t="s">
        <v>141</v>
      </c>
      <c r="C7" s="51">
        <v>224</v>
      </c>
      <c r="D7" s="52" t="s">
        <v>142</v>
      </c>
      <c r="E7" s="52" t="s">
        <v>143</v>
      </c>
      <c r="F7" s="51">
        <v>110</v>
      </c>
    </row>
    <row r="8" s="32" customFormat="true" ht="26" customHeight="true" spans="1:6">
      <c r="A8" s="51">
        <v>2</v>
      </c>
      <c r="B8" s="51" t="s">
        <v>144</v>
      </c>
      <c r="C8" s="51">
        <v>2139999</v>
      </c>
      <c r="D8" s="52" t="s">
        <v>145</v>
      </c>
      <c r="E8" s="52" t="s">
        <v>146</v>
      </c>
      <c r="F8" s="51">
        <v>240</v>
      </c>
    </row>
    <row r="9" s="32" customFormat="true" ht="26" customHeight="true" spans="1:6">
      <c r="A9" s="51">
        <v>3</v>
      </c>
      <c r="B9" s="51" t="s">
        <v>147</v>
      </c>
      <c r="C9" s="51">
        <v>2082602</v>
      </c>
      <c r="D9" s="52" t="s">
        <v>148</v>
      </c>
      <c r="E9" s="52" t="s">
        <v>149</v>
      </c>
      <c r="F9" s="51">
        <v>480</v>
      </c>
    </row>
    <row r="10" s="32" customFormat="true" ht="26" customHeight="true" spans="1:6">
      <c r="A10" s="51">
        <v>4</v>
      </c>
      <c r="B10" s="51" t="s">
        <v>150</v>
      </c>
      <c r="C10" s="51">
        <v>2100299</v>
      </c>
      <c r="D10" s="52" t="s">
        <v>151</v>
      </c>
      <c r="E10" s="52" t="s">
        <v>152</v>
      </c>
      <c r="F10" s="51">
        <v>1.88</v>
      </c>
    </row>
    <row r="11" s="32" customFormat="true" ht="26" customHeight="true" spans="1:6">
      <c r="A11" s="51">
        <v>5</v>
      </c>
      <c r="B11" s="51" t="s">
        <v>153</v>
      </c>
      <c r="C11" s="51">
        <v>2010408</v>
      </c>
      <c r="D11" s="52" t="s">
        <v>154</v>
      </c>
      <c r="E11" s="52" t="s">
        <v>155</v>
      </c>
      <c r="F11" s="51">
        <v>8.75</v>
      </c>
    </row>
    <row r="12" s="32" customFormat="true" ht="26" customHeight="true" spans="1:6">
      <c r="A12" s="51">
        <v>6</v>
      </c>
      <c r="B12" s="51" t="s">
        <v>156</v>
      </c>
      <c r="C12" s="51">
        <v>2210105</v>
      </c>
      <c r="D12" s="52" t="s">
        <v>157</v>
      </c>
      <c r="E12" s="52" t="s">
        <v>158</v>
      </c>
      <c r="F12" s="51">
        <v>-103</v>
      </c>
    </row>
    <row r="13" s="32" customFormat="true" ht="26" customHeight="true" spans="1:6">
      <c r="A13" s="51">
        <v>7</v>
      </c>
      <c r="B13" s="51" t="s">
        <v>159</v>
      </c>
      <c r="C13" s="51">
        <v>2080902</v>
      </c>
      <c r="D13" s="52" t="s">
        <v>160</v>
      </c>
      <c r="E13" s="52" t="s">
        <v>161</v>
      </c>
      <c r="F13" s="51">
        <v>65.74</v>
      </c>
    </row>
    <row r="14" s="32" customFormat="true" ht="26" customHeight="true" spans="1:6">
      <c r="A14" s="51">
        <v>8</v>
      </c>
      <c r="B14" s="51" t="s">
        <v>159</v>
      </c>
      <c r="C14" s="51">
        <v>2080903</v>
      </c>
      <c r="D14" s="52" t="s">
        <v>162</v>
      </c>
      <c r="E14" s="52" t="s">
        <v>161</v>
      </c>
      <c r="F14" s="51">
        <v>2</v>
      </c>
    </row>
    <row r="15" s="32" customFormat="true" ht="26" customHeight="true" spans="1:6">
      <c r="A15" s="51">
        <v>9</v>
      </c>
      <c r="B15" s="51" t="s">
        <v>153</v>
      </c>
      <c r="C15" s="51">
        <v>2010408</v>
      </c>
      <c r="D15" s="52" t="s">
        <v>154</v>
      </c>
      <c r="E15" s="52" t="s">
        <v>155</v>
      </c>
      <c r="F15" s="51">
        <v>3.3388</v>
      </c>
    </row>
    <row r="16" s="32" customFormat="true" ht="26" customHeight="true" spans="1:6">
      <c r="A16" s="51">
        <v>10</v>
      </c>
      <c r="B16" s="51" t="s">
        <v>159</v>
      </c>
      <c r="C16" s="51">
        <v>2082899</v>
      </c>
      <c r="D16" s="52" t="s">
        <v>163</v>
      </c>
      <c r="E16" s="52" t="s">
        <v>164</v>
      </c>
      <c r="F16" s="51">
        <v>26</v>
      </c>
    </row>
    <row r="17" s="32" customFormat="true" ht="26" customHeight="true" spans="1:6">
      <c r="A17" s="51">
        <v>11</v>
      </c>
      <c r="B17" s="51" t="s">
        <v>165</v>
      </c>
      <c r="C17" s="51">
        <v>208</v>
      </c>
      <c r="D17" s="52" t="s">
        <v>166</v>
      </c>
      <c r="E17" s="52" t="s">
        <v>167</v>
      </c>
      <c r="F17" s="51">
        <v>300</v>
      </c>
    </row>
    <row r="18" s="32" customFormat="true" ht="26" customHeight="true" spans="1:6">
      <c r="A18" s="51">
        <v>12</v>
      </c>
      <c r="B18" s="51" t="s">
        <v>150</v>
      </c>
      <c r="C18" s="51">
        <v>2100408</v>
      </c>
      <c r="D18" s="52" t="s">
        <v>168</v>
      </c>
      <c r="E18" s="52" t="s">
        <v>169</v>
      </c>
      <c r="F18" s="51">
        <v>12.2</v>
      </c>
    </row>
    <row r="19" s="32" customFormat="true" ht="26" customHeight="true" spans="1:6">
      <c r="A19" s="51">
        <v>13</v>
      </c>
      <c r="B19" s="51" t="s">
        <v>170</v>
      </c>
      <c r="C19" s="51">
        <v>2130122</v>
      </c>
      <c r="D19" s="52" t="s">
        <v>171</v>
      </c>
      <c r="E19" s="52" t="s">
        <v>172</v>
      </c>
      <c r="F19" s="51">
        <v>275</v>
      </c>
    </row>
    <row r="20" s="32" customFormat="true" ht="26" customHeight="true" spans="1:6">
      <c r="A20" s="51">
        <v>14</v>
      </c>
      <c r="B20" s="51" t="s">
        <v>170</v>
      </c>
      <c r="C20" s="51">
        <v>2130153</v>
      </c>
      <c r="D20" s="52" t="s">
        <v>173</v>
      </c>
      <c r="E20" s="52" t="s">
        <v>174</v>
      </c>
      <c r="F20" s="51">
        <v>841</v>
      </c>
    </row>
    <row r="21" s="32" customFormat="true" ht="26" customHeight="true" spans="1:6">
      <c r="A21" s="51">
        <v>15</v>
      </c>
      <c r="B21" s="51" t="s">
        <v>170</v>
      </c>
      <c r="C21" s="51">
        <v>2130153</v>
      </c>
      <c r="D21" s="52" t="s">
        <v>173</v>
      </c>
      <c r="E21" s="52" t="s">
        <v>175</v>
      </c>
      <c r="F21" s="51">
        <v>31</v>
      </c>
    </row>
    <row r="22" s="32" customFormat="true" ht="26" customHeight="true" spans="1:6">
      <c r="A22" s="51">
        <v>16</v>
      </c>
      <c r="B22" s="51" t="s">
        <v>176</v>
      </c>
      <c r="C22" s="51">
        <v>2110499</v>
      </c>
      <c r="D22" s="52" t="s">
        <v>177</v>
      </c>
      <c r="E22" s="52" t="s">
        <v>178</v>
      </c>
      <c r="F22" s="51">
        <v>130</v>
      </c>
    </row>
    <row r="23" s="32" customFormat="true" ht="26" customHeight="true" spans="1:6">
      <c r="A23" s="51">
        <v>17</v>
      </c>
      <c r="B23" s="51" t="s">
        <v>176</v>
      </c>
      <c r="C23" s="51">
        <v>2130205</v>
      </c>
      <c r="D23" s="52" t="s">
        <v>179</v>
      </c>
      <c r="E23" s="52" t="s">
        <v>180</v>
      </c>
      <c r="F23" s="51">
        <v>275</v>
      </c>
    </row>
    <row r="24" s="32" customFormat="true" ht="26" customHeight="true" spans="1:6">
      <c r="A24" s="51">
        <v>18</v>
      </c>
      <c r="B24" s="51" t="s">
        <v>170</v>
      </c>
      <c r="C24" s="51">
        <v>2130122</v>
      </c>
      <c r="D24" s="52" t="s">
        <v>171</v>
      </c>
      <c r="E24" s="52" t="s">
        <v>181</v>
      </c>
      <c r="F24" s="51">
        <v>150</v>
      </c>
    </row>
    <row r="25" s="32" customFormat="true" ht="26" customHeight="true" spans="1:6">
      <c r="A25" s="51">
        <v>19</v>
      </c>
      <c r="B25" s="51" t="s">
        <v>182</v>
      </c>
      <c r="C25" s="51">
        <v>201</v>
      </c>
      <c r="D25" s="52" t="s">
        <v>183</v>
      </c>
      <c r="E25" s="52" t="s">
        <v>184</v>
      </c>
      <c r="F25" s="51">
        <v>2131</v>
      </c>
    </row>
    <row r="26" s="33" customFormat="true" ht="26" customHeight="true" spans="1:6">
      <c r="A26" s="51">
        <v>20</v>
      </c>
      <c r="B26" s="51" t="s">
        <v>185</v>
      </c>
      <c r="C26" s="51">
        <v>2040299</v>
      </c>
      <c r="D26" s="52" t="s">
        <v>186</v>
      </c>
      <c r="E26" s="52" t="s">
        <v>187</v>
      </c>
      <c r="F26" s="51">
        <v>541</v>
      </c>
    </row>
    <row r="27" s="33" customFormat="true" ht="26" customHeight="true" spans="1:6">
      <c r="A27" s="51">
        <v>21</v>
      </c>
      <c r="B27" s="51" t="s">
        <v>188</v>
      </c>
      <c r="C27" s="53">
        <v>2060499</v>
      </c>
      <c r="D27" s="54" t="s">
        <v>189</v>
      </c>
      <c r="E27" s="52" t="s">
        <v>190</v>
      </c>
      <c r="F27" s="51">
        <v>300</v>
      </c>
    </row>
    <row r="28" s="33" customFormat="true" ht="26" customHeight="true" spans="1:6">
      <c r="A28" s="51">
        <v>22</v>
      </c>
      <c r="B28" s="51" t="s">
        <v>191</v>
      </c>
      <c r="C28" s="51">
        <v>208</v>
      </c>
      <c r="D28" s="52" t="s">
        <v>166</v>
      </c>
      <c r="E28" s="52" t="s">
        <v>192</v>
      </c>
      <c r="F28" s="51">
        <v>1026</v>
      </c>
    </row>
    <row r="29" s="33" customFormat="true" ht="26" customHeight="true" spans="1:6">
      <c r="A29" s="51">
        <v>23</v>
      </c>
      <c r="B29" s="51" t="s">
        <v>147</v>
      </c>
      <c r="C29" s="53">
        <v>2082601</v>
      </c>
      <c r="D29" s="54" t="s">
        <v>193</v>
      </c>
      <c r="E29" s="52" t="s">
        <v>194</v>
      </c>
      <c r="F29" s="51">
        <v>1775</v>
      </c>
    </row>
    <row r="30" s="33" customFormat="true" ht="26" customHeight="true" spans="1:6">
      <c r="A30" s="51">
        <v>24</v>
      </c>
      <c r="B30" s="51" t="s">
        <v>195</v>
      </c>
      <c r="C30" s="53">
        <v>2210108</v>
      </c>
      <c r="D30" s="54" t="s">
        <v>196</v>
      </c>
      <c r="E30" s="52" t="s">
        <v>197</v>
      </c>
      <c r="F30" s="51">
        <v>300</v>
      </c>
    </row>
    <row r="31" s="33" customFormat="true" ht="26" customHeight="true" spans="1:6">
      <c r="A31" s="51">
        <v>25</v>
      </c>
      <c r="B31" s="51" t="s">
        <v>195</v>
      </c>
      <c r="C31" s="53">
        <v>2210108</v>
      </c>
      <c r="D31" s="54" t="s">
        <v>196</v>
      </c>
      <c r="E31" s="52" t="s">
        <v>198</v>
      </c>
      <c r="F31" s="51">
        <v>1048</v>
      </c>
    </row>
    <row r="32" s="33" customFormat="true" ht="26" customHeight="true" spans="1:6">
      <c r="A32" s="51">
        <v>26</v>
      </c>
      <c r="B32" s="51" t="s">
        <v>182</v>
      </c>
      <c r="C32" s="53">
        <v>2210201</v>
      </c>
      <c r="D32" s="54" t="s">
        <v>199</v>
      </c>
      <c r="E32" s="52" t="s">
        <v>200</v>
      </c>
      <c r="F32" s="51">
        <v>99</v>
      </c>
    </row>
    <row r="33" s="33" customFormat="true" ht="26" customHeight="true" spans="1:6">
      <c r="A33" s="51">
        <v>27</v>
      </c>
      <c r="B33" s="51" t="s">
        <v>201</v>
      </c>
      <c r="C33" s="53">
        <v>2320301</v>
      </c>
      <c r="D33" s="54" t="s">
        <v>202</v>
      </c>
      <c r="E33" s="52" t="s">
        <v>202</v>
      </c>
      <c r="F33" s="51">
        <v>2064</v>
      </c>
    </row>
    <row r="34" s="33" customFormat="true" ht="40" customHeight="true" spans="1:6">
      <c r="A34" s="51">
        <v>28</v>
      </c>
      <c r="B34" s="51" t="s">
        <v>203</v>
      </c>
      <c r="C34" s="51">
        <v>2140199</v>
      </c>
      <c r="D34" s="52" t="s">
        <v>204</v>
      </c>
      <c r="E34" s="52" t="s">
        <v>205</v>
      </c>
      <c r="F34" s="51">
        <v>1825</v>
      </c>
    </row>
    <row r="35" customHeight="true" spans="1:6">
      <c r="A35" s="55"/>
      <c r="B35" s="56" t="s">
        <v>206</v>
      </c>
      <c r="C35" s="57"/>
      <c r="D35" s="58"/>
      <c r="E35" s="65"/>
      <c r="F35" s="24">
        <f>SUM(F36:F60)</f>
        <v>6635.28</v>
      </c>
    </row>
    <row r="36" s="34" customFormat="true" customHeight="true" spans="1:6">
      <c r="A36" s="51">
        <v>1</v>
      </c>
      <c r="B36" s="51" t="s">
        <v>207</v>
      </c>
      <c r="C36" s="51">
        <v>211</v>
      </c>
      <c r="D36" s="52" t="s">
        <v>208</v>
      </c>
      <c r="E36" s="52" t="s">
        <v>209</v>
      </c>
      <c r="F36" s="51">
        <v>583</v>
      </c>
    </row>
    <row r="37" s="34" customFormat="true" customHeight="true" spans="1:6">
      <c r="A37" s="51">
        <v>2</v>
      </c>
      <c r="B37" s="51" t="s">
        <v>210</v>
      </c>
      <c r="C37" s="51">
        <v>2050299</v>
      </c>
      <c r="D37" s="52" t="s">
        <v>211</v>
      </c>
      <c r="E37" s="52" t="s">
        <v>212</v>
      </c>
      <c r="F37" s="51">
        <v>0.5</v>
      </c>
    </row>
    <row r="38" s="34" customFormat="true" customHeight="true" spans="1:6">
      <c r="A38" s="51">
        <v>3</v>
      </c>
      <c r="B38" s="51" t="s">
        <v>203</v>
      </c>
      <c r="C38" s="51">
        <v>2110402</v>
      </c>
      <c r="D38" s="52" t="s">
        <v>213</v>
      </c>
      <c r="E38" s="52" t="s">
        <v>214</v>
      </c>
      <c r="F38" s="51">
        <v>272</v>
      </c>
    </row>
    <row r="39" s="34" customFormat="true" customHeight="true" spans="1:6">
      <c r="A39" s="51">
        <v>4</v>
      </c>
      <c r="B39" s="51" t="s">
        <v>159</v>
      </c>
      <c r="C39" s="51">
        <v>2101401</v>
      </c>
      <c r="D39" s="52" t="s">
        <v>215</v>
      </c>
      <c r="E39" s="52" t="s">
        <v>216</v>
      </c>
      <c r="F39" s="51">
        <v>0.5</v>
      </c>
    </row>
    <row r="40" s="34" customFormat="true" customHeight="true" spans="1:6">
      <c r="A40" s="51">
        <v>5</v>
      </c>
      <c r="B40" s="51" t="s">
        <v>144</v>
      </c>
      <c r="C40" s="51">
        <v>2130310</v>
      </c>
      <c r="D40" s="52" t="s">
        <v>217</v>
      </c>
      <c r="E40" s="52" t="s">
        <v>218</v>
      </c>
      <c r="F40" s="51">
        <v>205</v>
      </c>
    </row>
    <row r="41" s="34" customFormat="true" customHeight="true" spans="1:6">
      <c r="A41" s="51">
        <v>6</v>
      </c>
      <c r="B41" s="51" t="s">
        <v>219</v>
      </c>
      <c r="C41" s="51">
        <v>2139999</v>
      </c>
      <c r="D41" s="52" t="s">
        <v>145</v>
      </c>
      <c r="E41" s="52" t="s">
        <v>220</v>
      </c>
      <c r="F41" s="51">
        <v>2000</v>
      </c>
    </row>
    <row r="42" s="34" customFormat="true" customHeight="true" spans="1:6">
      <c r="A42" s="51">
        <v>7</v>
      </c>
      <c r="B42" s="51" t="s">
        <v>221</v>
      </c>
      <c r="C42" s="51">
        <v>2012999</v>
      </c>
      <c r="D42" s="52" t="s">
        <v>222</v>
      </c>
      <c r="E42" s="52" t="s">
        <v>223</v>
      </c>
      <c r="F42" s="51">
        <v>28</v>
      </c>
    </row>
    <row r="43" s="34" customFormat="true" customHeight="true" spans="1:6">
      <c r="A43" s="51">
        <v>8</v>
      </c>
      <c r="B43" s="51" t="s">
        <v>159</v>
      </c>
      <c r="C43" s="51">
        <v>2080808</v>
      </c>
      <c r="D43" s="52" t="s">
        <v>224</v>
      </c>
      <c r="E43" s="52" t="s">
        <v>225</v>
      </c>
      <c r="F43" s="51">
        <v>140</v>
      </c>
    </row>
    <row r="44" s="34" customFormat="true" customHeight="true" spans="1:6">
      <c r="A44" s="51">
        <v>9</v>
      </c>
      <c r="B44" s="51" t="s">
        <v>226</v>
      </c>
      <c r="C44" s="51">
        <v>2111001</v>
      </c>
      <c r="D44" s="52" t="s">
        <v>227</v>
      </c>
      <c r="E44" s="52" t="s">
        <v>228</v>
      </c>
      <c r="F44" s="51">
        <v>68</v>
      </c>
    </row>
    <row r="45" s="34" customFormat="true" customHeight="true" spans="1:6">
      <c r="A45" s="51">
        <v>10</v>
      </c>
      <c r="B45" s="51" t="s">
        <v>229</v>
      </c>
      <c r="C45" s="51">
        <v>2129999</v>
      </c>
      <c r="D45" s="52" t="s">
        <v>230</v>
      </c>
      <c r="E45" s="52" t="s">
        <v>231</v>
      </c>
      <c r="F45" s="51">
        <v>45</v>
      </c>
    </row>
    <row r="46" s="34" customFormat="true" customHeight="true" spans="1:6">
      <c r="A46" s="51">
        <v>11</v>
      </c>
      <c r="B46" s="51" t="s">
        <v>232</v>
      </c>
      <c r="C46" s="51">
        <v>2111001</v>
      </c>
      <c r="D46" s="52" t="s">
        <v>227</v>
      </c>
      <c r="E46" s="52" t="s">
        <v>233</v>
      </c>
      <c r="F46" s="51">
        <v>9</v>
      </c>
    </row>
    <row r="47" s="34" customFormat="true" customHeight="true" spans="1:6">
      <c r="A47" s="51">
        <v>12</v>
      </c>
      <c r="B47" s="51" t="s">
        <v>234</v>
      </c>
      <c r="C47" s="51">
        <v>2010499</v>
      </c>
      <c r="D47" s="52" t="s">
        <v>235</v>
      </c>
      <c r="E47" s="52" t="s">
        <v>236</v>
      </c>
      <c r="F47" s="51">
        <v>215</v>
      </c>
    </row>
    <row r="48" s="34" customFormat="true" customHeight="true" spans="1:6">
      <c r="A48" s="51">
        <v>13</v>
      </c>
      <c r="B48" s="51" t="s">
        <v>234</v>
      </c>
      <c r="C48" s="51">
        <v>2160299</v>
      </c>
      <c r="D48" s="52" t="s">
        <v>237</v>
      </c>
      <c r="E48" s="52" t="s">
        <v>238</v>
      </c>
      <c r="F48" s="51">
        <v>7</v>
      </c>
    </row>
    <row r="49" s="34" customFormat="true" customHeight="true" spans="1:6">
      <c r="A49" s="51">
        <v>14</v>
      </c>
      <c r="B49" s="51" t="s">
        <v>239</v>
      </c>
      <c r="C49" s="51">
        <v>2050299</v>
      </c>
      <c r="D49" s="52" t="s">
        <v>211</v>
      </c>
      <c r="E49" s="52" t="s">
        <v>240</v>
      </c>
      <c r="F49" s="51">
        <v>0.8</v>
      </c>
    </row>
    <row r="50" s="34" customFormat="true" customHeight="true" spans="1:6">
      <c r="A50" s="51">
        <v>15</v>
      </c>
      <c r="B50" s="51" t="s">
        <v>159</v>
      </c>
      <c r="C50" s="51">
        <v>2080802</v>
      </c>
      <c r="D50" s="52" t="s">
        <v>241</v>
      </c>
      <c r="E50" s="52" t="s">
        <v>242</v>
      </c>
      <c r="F50" s="51">
        <v>48</v>
      </c>
    </row>
    <row r="51" s="34" customFormat="true" customHeight="true" spans="1:6">
      <c r="A51" s="51">
        <v>16</v>
      </c>
      <c r="B51" s="51" t="s">
        <v>195</v>
      </c>
      <c r="C51" s="51">
        <v>2120501</v>
      </c>
      <c r="D51" s="52" t="s">
        <v>243</v>
      </c>
      <c r="E51" s="52" t="s">
        <v>244</v>
      </c>
      <c r="F51" s="51">
        <v>50</v>
      </c>
    </row>
    <row r="52" s="34" customFormat="true" customHeight="true" spans="1:6">
      <c r="A52" s="51">
        <v>17</v>
      </c>
      <c r="B52" s="51" t="s">
        <v>234</v>
      </c>
      <c r="C52" s="51">
        <v>2160299</v>
      </c>
      <c r="D52" s="52" t="s">
        <v>237</v>
      </c>
      <c r="E52" s="52" t="s">
        <v>238</v>
      </c>
      <c r="F52" s="51">
        <v>150</v>
      </c>
    </row>
    <row r="53" s="34" customFormat="true" customHeight="true" spans="1:6">
      <c r="A53" s="51">
        <v>18</v>
      </c>
      <c r="B53" s="51" t="s">
        <v>245</v>
      </c>
      <c r="C53" s="51">
        <v>205</v>
      </c>
      <c r="D53" s="52" t="s">
        <v>246</v>
      </c>
      <c r="E53" s="52" t="s">
        <v>247</v>
      </c>
      <c r="F53" s="51">
        <v>998</v>
      </c>
    </row>
    <row r="54" s="34" customFormat="true" customHeight="true" spans="1:6">
      <c r="A54" s="51">
        <v>19</v>
      </c>
      <c r="B54" s="51" t="s">
        <v>207</v>
      </c>
      <c r="C54" s="51">
        <v>2240601</v>
      </c>
      <c r="D54" s="52" t="s">
        <v>248</v>
      </c>
      <c r="E54" s="52" t="s">
        <v>249</v>
      </c>
      <c r="F54" s="51">
        <v>792</v>
      </c>
    </row>
    <row r="55" s="34" customFormat="true" customHeight="true" spans="1:6">
      <c r="A55" s="51">
        <v>20</v>
      </c>
      <c r="B55" s="51" t="s">
        <v>239</v>
      </c>
      <c r="C55" s="51">
        <v>205</v>
      </c>
      <c r="D55" s="52" t="s">
        <v>246</v>
      </c>
      <c r="E55" s="52" t="s">
        <v>250</v>
      </c>
      <c r="F55" s="51">
        <v>443</v>
      </c>
    </row>
    <row r="56" s="34" customFormat="true" customHeight="true" spans="1:6">
      <c r="A56" s="51">
        <v>21</v>
      </c>
      <c r="B56" s="51" t="s">
        <v>207</v>
      </c>
      <c r="C56" s="51">
        <v>2130310</v>
      </c>
      <c r="D56" s="52" t="s">
        <v>217</v>
      </c>
      <c r="E56" s="52" t="s">
        <v>251</v>
      </c>
      <c r="F56" s="51">
        <v>273</v>
      </c>
    </row>
    <row r="57" s="34" customFormat="true" customHeight="true" spans="1:6">
      <c r="A57" s="51">
        <v>22</v>
      </c>
      <c r="B57" s="51" t="s">
        <v>239</v>
      </c>
      <c r="C57" s="51">
        <v>205</v>
      </c>
      <c r="D57" s="52" t="s">
        <v>246</v>
      </c>
      <c r="E57" s="52" t="s">
        <v>252</v>
      </c>
      <c r="F57" s="51">
        <v>1</v>
      </c>
    </row>
    <row r="58" s="34" customFormat="true" customHeight="true" spans="1:6">
      <c r="A58" s="51">
        <v>23</v>
      </c>
      <c r="B58" s="51" t="s">
        <v>176</v>
      </c>
      <c r="C58" s="51">
        <v>2249999</v>
      </c>
      <c r="D58" s="52" t="s">
        <v>253</v>
      </c>
      <c r="E58" s="52" t="s">
        <v>254</v>
      </c>
      <c r="F58" s="51">
        <v>154.48</v>
      </c>
    </row>
    <row r="59" s="34" customFormat="true" customHeight="true" spans="1:6">
      <c r="A59" s="51">
        <v>24</v>
      </c>
      <c r="B59" s="51" t="s">
        <v>176</v>
      </c>
      <c r="C59" s="51">
        <v>2130205</v>
      </c>
      <c r="D59" s="52" t="s">
        <v>179</v>
      </c>
      <c r="E59" s="52" t="s">
        <v>255</v>
      </c>
      <c r="F59" s="51">
        <v>140</v>
      </c>
    </row>
    <row r="60" s="34" customFormat="true" customHeight="true" spans="1:6">
      <c r="A60" s="51">
        <v>25</v>
      </c>
      <c r="B60" s="51" t="s">
        <v>256</v>
      </c>
      <c r="C60" s="51">
        <v>2080116</v>
      </c>
      <c r="D60" s="52" t="s">
        <v>257</v>
      </c>
      <c r="E60" s="52" t="s">
        <v>258</v>
      </c>
      <c r="F60" s="51">
        <v>12</v>
      </c>
    </row>
  </sheetData>
  <mergeCells count="7">
    <mergeCell ref="A1:F1"/>
    <mergeCell ref="A2:F2"/>
    <mergeCell ref="A3:F3"/>
    <mergeCell ref="C4:D4"/>
    <mergeCell ref="C5:E5"/>
    <mergeCell ref="C6:E6"/>
    <mergeCell ref="B35:E35"/>
  </mergeCells>
  <pageMargins left="0.751388888888889" right="0.472222222222222" top="0.708333333333333" bottom="0.62986111111111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"/>
  <sheetViews>
    <sheetView workbookViewId="0">
      <selection activeCell="E13" sqref="E13"/>
    </sheetView>
  </sheetViews>
  <sheetFormatPr defaultColWidth="11.25" defaultRowHeight="24" customHeight="true" outlineLevelRow="5"/>
  <cols>
    <col min="1" max="1" width="7.6" style="3" customWidth="true"/>
    <col min="2" max="2" width="12.5" style="4" customWidth="true"/>
    <col min="3" max="3" width="15.7" style="4" customWidth="true"/>
    <col min="4" max="4" width="42.1" style="5" customWidth="true"/>
    <col min="5" max="5" width="29.4" style="3" customWidth="true"/>
    <col min="6" max="6" width="10.4" style="6" customWidth="true"/>
    <col min="7" max="36" width="11.25" style="1"/>
    <col min="37" max="37" width="11.25" style="1" customWidth="true"/>
    <col min="38" max="253" width="11.25" style="1"/>
    <col min="254" max="16384" width="11.25" style="7"/>
  </cols>
  <sheetData>
    <row r="1" s="1" customFormat="true" ht="20" customHeight="true" spans="1:256">
      <c r="A1" s="8" t="s">
        <v>259</v>
      </c>
      <c r="B1" s="2"/>
      <c r="C1" s="2"/>
      <c r="D1" s="2"/>
      <c r="E1" s="8"/>
      <c r="F1" s="18"/>
      <c r="IT1" s="7"/>
      <c r="IU1" s="7"/>
      <c r="IV1" s="7"/>
    </row>
    <row r="2" s="1" customFormat="true" ht="27" customHeight="true" spans="1:6">
      <c r="A2" s="9" t="s">
        <v>260</v>
      </c>
      <c r="B2" s="9"/>
      <c r="C2" s="9"/>
      <c r="D2" s="9"/>
      <c r="E2" s="19"/>
      <c r="F2" s="20"/>
    </row>
    <row r="3" s="1" customFormat="true" ht="14" customHeight="true" spans="1:6">
      <c r="A3" s="10" t="s">
        <v>2</v>
      </c>
      <c r="B3" s="11"/>
      <c r="C3" s="11"/>
      <c r="D3" s="11"/>
      <c r="E3" s="21"/>
      <c r="F3" s="22"/>
    </row>
    <row r="4" s="1" customFormat="true" ht="28" customHeight="true" spans="1:6">
      <c r="A4" s="12" t="s">
        <v>134</v>
      </c>
      <c r="B4" s="12" t="s">
        <v>135</v>
      </c>
      <c r="C4" s="12" t="s">
        <v>136</v>
      </c>
      <c r="D4" s="12"/>
      <c r="E4" s="23" t="s">
        <v>261</v>
      </c>
      <c r="F4" s="24" t="s">
        <v>138</v>
      </c>
    </row>
    <row r="5" s="1" customFormat="true" ht="26" customHeight="true" spans="1:6">
      <c r="A5" s="12"/>
      <c r="B5" s="13"/>
      <c r="C5" s="12" t="s">
        <v>262</v>
      </c>
      <c r="D5" s="12"/>
      <c r="E5" s="25"/>
      <c r="F5" s="24">
        <f>SUM(F6:F6)</f>
        <v>14900</v>
      </c>
    </row>
    <row r="6" s="2" customFormat="true" ht="38" customHeight="true" spans="1:253">
      <c r="A6" s="14">
        <v>1</v>
      </c>
      <c r="B6" s="15" t="s">
        <v>263</v>
      </c>
      <c r="C6" s="16">
        <v>2240601</v>
      </c>
      <c r="D6" s="17" t="s">
        <v>264</v>
      </c>
      <c r="E6" s="27" t="s">
        <v>265</v>
      </c>
      <c r="F6" s="30">
        <v>14900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</row>
  </sheetData>
  <mergeCells count="5">
    <mergeCell ref="A1:F1"/>
    <mergeCell ref="A2:F2"/>
    <mergeCell ref="A3:F3"/>
    <mergeCell ref="C4:D4"/>
    <mergeCell ref="C5:D5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"/>
  <sheetViews>
    <sheetView tabSelected="1" workbookViewId="0">
      <selection activeCell="G14" sqref="G14"/>
    </sheetView>
  </sheetViews>
  <sheetFormatPr defaultColWidth="11.25" defaultRowHeight="24" customHeight="true" outlineLevelRow="5"/>
  <cols>
    <col min="1" max="1" width="7.6" style="3" customWidth="true"/>
    <col min="2" max="2" width="12.5" style="4" customWidth="true"/>
    <col min="3" max="3" width="15.7" style="4" customWidth="true"/>
    <col min="4" max="4" width="42.1" style="5" customWidth="true"/>
    <col min="5" max="5" width="29.4" style="3" customWidth="true"/>
    <col min="6" max="6" width="10.4" style="6" customWidth="true"/>
    <col min="7" max="36" width="11.25" style="1"/>
    <col min="37" max="37" width="11.25" style="1" customWidth="true"/>
    <col min="38" max="253" width="11.25" style="1"/>
    <col min="254" max="16384" width="11.25" style="7"/>
  </cols>
  <sheetData>
    <row r="1" s="1" customFormat="true" ht="20" customHeight="true" spans="1:256">
      <c r="A1" s="8" t="s">
        <v>266</v>
      </c>
      <c r="B1" s="2"/>
      <c r="C1" s="2"/>
      <c r="D1" s="2"/>
      <c r="E1" s="8"/>
      <c r="F1" s="18"/>
      <c r="IT1" s="7"/>
      <c r="IU1" s="7"/>
      <c r="IV1" s="7"/>
    </row>
    <row r="2" s="1" customFormat="true" ht="27" customHeight="true" spans="1:6">
      <c r="A2" s="9" t="s">
        <v>267</v>
      </c>
      <c r="B2" s="9"/>
      <c r="C2" s="9"/>
      <c r="D2" s="9"/>
      <c r="E2" s="19"/>
      <c r="F2" s="20"/>
    </row>
    <row r="3" s="1" customFormat="true" ht="14" customHeight="true" spans="1:6">
      <c r="A3" s="10" t="s">
        <v>2</v>
      </c>
      <c r="B3" s="11"/>
      <c r="C3" s="11"/>
      <c r="D3" s="11"/>
      <c r="E3" s="21"/>
      <c r="F3" s="22"/>
    </row>
    <row r="4" s="1" customFormat="true" ht="28" customHeight="true" spans="1:6">
      <c r="A4" s="12" t="s">
        <v>134</v>
      </c>
      <c r="B4" s="12" t="s">
        <v>135</v>
      </c>
      <c r="C4" s="12" t="s">
        <v>136</v>
      </c>
      <c r="D4" s="12"/>
      <c r="E4" s="23" t="s">
        <v>261</v>
      </c>
      <c r="F4" s="24" t="s">
        <v>138</v>
      </c>
    </row>
    <row r="5" s="1" customFormat="true" ht="26" customHeight="true" spans="1:6">
      <c r="A5" s="12"/>
      <c r="B5" s="13"/>
      <c r="C5" s="12" t="s">
        <v>268</v>
      </c>
      <c r="D5" s="12"/>
      <c r="E5" s="25"/>
      <c r="F5" s="26">
        <f>SUM(F6:F6)</f>
        <v>10000</v>
      </c>
    </row>
    <row r="6" s="2" customFormat="true" ht="38" customHeight="true" spans="1:253">
      <c r="A6" s="14">
        <v>1</v>
      </c>
      <c r="B6" s="15" t="s">
        <v>269</v>
      </c>
      <c r="C6" s="16">
        <v>2140299</v>
      </c>
      <c r="D6" s="17" t="s">
        <v>270</v>
      </c>
      <c r="E6" s="27" t="s">
        <v>271</v>
      </c>
      <c r="F6" s="28">
        <v>10000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</row>
  </sheetData>
  <mergeCells count="5">
    <mergeCell ref="A1:F1"/>
    <mergeCell ref="A2:F2"/>
    <mergeCell ref="A3:F3"/>
    <mergeCell ref="C4:D4"/>
    <mergeCell ref="C5:D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附件1一般公共预算收支调整</vt:lpstr>
      <vt:lpstr>附件2政府性基金收支调整</vt:lpstr>
      <vt:lpstr>附件3转移支付明细表</vt:lpstr>
      <vt:lpstr>附件4新增专项债券支出明细表</vt:lpstr>
      <vt:lpstr>附件5新增一般债券支出明细表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jiangy</cp:lastModifiedBy>
  <cp:revision>1</cp:revision>
  <dcterms:created xsi:type="dcterms:W3CDTF">2006-03-16T21:15:00Z</dcterms:created>
  <cp:lastPrinted>2020-01-17T18:44:00Z</cp:lastPrinted>
  <dcterms:modified xsi:type="dcterms:W3CDTF">2024-12-11T10:56:41Z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