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<sst xmlns="http://schemas.openxmlformats.org/spreadsheetml/2006/main" count="45" uniqueCount="33">
  <si>
    <t>原州区民政局2023年5月份特困人员供养资金分配表</t>
  </si>
  <si>
    <t>单位名称：固原市原州区民政局</t>
  </si>
  <si>
    <t>时间：2023年5月5日</t>
  </si>
  <si>
    <t>名称</t>
  </si>
  <si>
    <t>供养资金发放标准             （人/月/元）</t>
  </si>
  <si>
    <t>发放人数（人）</t>
  </si>
  <si>
    <t>供养资金发放金额（元）</t>
  </si>
  <si>
    <t>合计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</si>
  <si>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</si>
  <si>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</si>
  <si>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</si>
  <si>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</si>
  <si>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</si>
  <si>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</si>
  <si>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</si>
  <si>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</si>
  <si>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</si>
  <si>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</si>
  <si>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</si>
  <si>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</si>
  <si>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</si>
  <si>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</si>
  <si>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</si>
  <si>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</si>
  <si>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</si>
  <si>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</si>
  <si>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</si>
  <si>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</si>
  <si>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</si>
  <si>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</si>
  <si>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 xml:space="preserve">分管领导：   </t>
  </si>
  <si>
    <t xml:space="preserve">股室负责人： </t>
  </si>
  <si>
    <t xml:space="preserve">制表人：  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</si>
</sst>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G12" sqref="G12"/>
    </sheetView>
  </sheetViews>
  <sheetFormatPr defaultColWidth="9" defaultRowHeight="14.25"/>
  <cols>
    <col min="1" max="1" width="15.6333333333333" style="1" customWidth="1"/>
    <col min="2" max="2" width="16" style="1" customWidth="1"/>
    <col min="3" max="3" width="14.75" style="1" customWidth="1"/>
    <col min="4" max="4" width="9.13333333333333" style="1" customWidth="1"/>
    <col min="5" max="5" width="9.63333333333333" style="1" customWidth="1"/>
    <col min="6" max="6" width="10.6333333333333" style="1" customWidth="1"/>
    <col min="7" max="7" width="14.8833333333333" style="1" customWidth="1"/>
    <col min="8" max="8" width="13.6333333333333" style="1" customWidth="1"/>
    <col min="9" max="9" width="17.1333333333333" style="1" customWidth="1"/>
    <col min="10" max="10" width="9.575" style="1" customWidth="1"/>
    <col min="11" max="16384" width="9" style="1"/>
  </cols>
  <sheetData>
    <row r="1" s="1" customFormat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19" t="s">
        <v>2</v>
      </c>
      <c r="J2" s="19"/>
    </row>
    <row r="3" s="1" customFormat="1" ht="29" customHeight="1" spans="1:10">
      <c r="A3" s="5" t="s">
        <v>3</v>
      </c>
      <c r="B3" s="6" t="s">
        <v>4</v>
      </c>
      <c r="C3" s="6"/>
      <c r="D3" s="5" t="s">
        <v>5</v>
      </c>
      <c r="E3" s="5"/>
      <c r="F3" s="5"/>
      <c r="G3" s="6" t="s">
        <v>6</v>
      </c>
      <c r="H3" s="6"/>
      <c r="I3" s="6" t="s">
        <v>7</v>
      </c>
      <c r="J3" s="20" t="s">
        <v>8</v>
      </c>
    </row>
    <row r="4" s="1" customFormat="1" ht="15" customHeight="1" spans="1:10">
      <c r="A4" s="5"/>
      <c r="B4" s="5" t="s">
        <v>9</v>
      </c>
      <c r="C4" s="5" t="s">
        <v>10</v>
      </c>
      <c r="D4" s="5" t="s">
        <v>11</v>
      </c>
      <c r="E4" s="5" t="s">
        <v>9</v>
      </c>
      <c r="F4" s="5" t="s">
        <v>10</v>
      </c>
      <c r="G4" s="5" t="s">
        <v>9</v>
      </c>
      <c r="H4" s="5" t="s">
        <v>10</v>
      </c>
      <c r="I4" s="6"/>
      <c r="J4" s="20"/>
    </row>
    <row r="5" s="1" customFormat="1" ht="18" customHeight="1" spans="1:10">
      <c r="A5" s="7" t="s">
        <v>12</v>
      </c>
      <c r="B5" s="8">
        <v>850</v>
      </c>
      <c r="C5" s="8">
        <v>600</v>
      </c>
      <c r="D5" s="9">
        <v>27</v>
      </c>
      <c r="E5" s="9">
        <v>0</v>
      </c>
      <c r="F5" s="9">
        <v>27</v>
      </c>
      <c r="G5" s="17">
        <f t="shared" ref="G5:G15" si="0">E5*B5</f>
        <v>0</v>
      </c>
      <c r="H5" s="17">
        <f t="shared" ref="H5:H18" si="1">F5*C5</f>
        <v>16200</v>
      </c>
      <c r="I5" s="17">
        <f>G5+H5</f>
        <v>16200</v>
      </c>
      <c r="J5" s="21"/>
    </row>
    <row r="6" s="1" customFormat="1" ht="18" customHeight="1" spans="1:10">
      <c r="A6" s="7" t="s">
        <v>13</v>
      </c>
      <c r="B6" s="8">
        <v>850</v>
      </c>
      <c r="C6" s="8">
        <v>600</v>
      </c>
      <c r="D6" s="9">
        <f t="shared" ref="D6:D8" si="2">E6+F6</f>
        <v>17</v>
      </c>
      <c r="E6" s="9">
        <v>0</v>
      </c>
      <c r="F6" s="9">
        <v>17</v>
      </c>
      <c r="G6" s="17">
        <f t="shared" si="0"/>
        <v>0</v>
      </c>
      <c r="H6" s="17">
        <f t="shared" si="1"/>
        <v>10200</v>
      </c>
      <c r="I6" s="17">
        <f t="shared" ref="I6:I24" si="3">G6+H6</f>
        <v>10200</v>
      </c>
      <c r="J6" s="21"/>
    </row>
    <row r="7" s="1" customFormat="1" ht="18" customHeight="1" spans="1:10">
      <c r="A7" s="7" t="s">
        <v>14</v>
      </c>
      <c r="B7" s="8">
        <v>850</v>
      </c>
      <c r="C7" s="8">
        <v>600</v>
      </c>
      <c r="D7" s="9">
        <f t="shared" si="2"/>
        <v>25</v>
      </c>
      <c r="E7" s="9">
        <v>0</v>
      </c>
      <c r="F7" s="9">
        <v>25</v>
      </c>
      <c r="G7" s="17">
        <f t="shared" si="0"/>
        <v>0</v>
      </c>
      <c r="H7" s="17">
        <f t="shared" si="1"/>
        <v>15000</v>
      </c>
      <c r="I7" s="17">
        <f t="shared" si="3"/>
        <v>15000</v>
      </c>
      <c r="J7" s="21"/>
    </row>
    <row r="8" s="1" customFormat="1" ht="18" customHeight="1" spans="1:10">
      <c r="A8" s="7" t="s">
        <v>15</v>
      </c>
      <c r="B8" s="8">
        <v>850</v>
      </c>
      <c r="C8" s="8">
        <v>600</v>
      </c>
      <c r="D8" s="9">
        <f t="shared" si="2"/>
        <v>73</v>
      </c>
      <c r="E8" s="9">
        <v>0</v>
      </c>
      <c r="F8" s="9">
        <v>73</v>
      </c>
      <c r="G8" s="17">
        <f t="shared" si="0"/>
        <v>0</v>
      </c>
      <c r="H8" s="17">
        <f t="shared" si="1"/>
        <v>43800</v>
      </c>
      <c r="I8" s="17">
        <f t="shared" si="3"/>
        <v>43800</v>
      </c>
      <c r="J8" s="21"/>
    </row>
    <row r="9" s="1" customFormat="1" ht="18" customHeight="1" spans="1:10">
      <c r="A9" s="7" t="s">
        <v>16</v>
      </c>
      <c r="B9" s="8">
        <v>850</v>
      </c>
      <c r="C9" s="8">
        <v>600</v>
      </c>
      <c r="D9" s="9">
        <v>52</v>
      </c>
      <c r="E9" s="9">
        <v>0</v>
      </c>
      <c r="F9" s="9">
        <v>52</v>
      </c>
      <c r="G9" s="17">
        <f t="shared" si="0"/>
        <v>0</v>
      </c>
      <c r="H9" s="17">
        <f t="shared" si="1"/>
        <v>31200</v>
      </c>
      <c r="I9" s="17">
        <f t="shared" si="3"/>
        <v>31200</v>
      </c>
      <c r="J9" s="22"/>
    </row>
    <row r="10" s="1" customFormat="1" ht="18" customHeight="1" spans="1:10">
      <c r="A10" s="7" t="s">
        <v>17</v>
      </c>
      <c r="B10" s="8">
        <v>850</v>
      </c>
      <c r="C10" s="8">
        <v>600</v>
      </c>
      <c r="D10" s="9">
        <v>29</v>
      </c>
      <c r="E10" s="9">
        <v>0</v>
      </c>
      <c r="F10" s="9">
        <v>29</v>
      </c>
      <c r="G10" s="17">
        <f t="shared" si="0"/>
        <v>0</v>
      </c>
      <c r="H10" s="17">
        <f t="shared" si="1"/>
        <v>17400</v>
      </c>
      <c r="I10" s="17">
        <f t="shared" si="3"/>
        <v>17400</v>
      </c>
      <c r="J10" s="22"/>
    </row>
    <row r="11" s="1" customFormat="1" ht="18" customHeight="1" spans="1:10">
      <c r="A11" s="7" t="s">
        <v>18</v>
      </c>
      <c r="B11" s="8">
        <v>850</v>
      </c>
      <c r="C11" s="8">
        <v>600</v>
      </c>
      <c r="D11" s="9">
        <f t="shared" ref="D11:D18" si="4">E11+F11</f>
        <v>18</v>
      </c>
      <c r="E11" s="9">
        <v>0</v>
      </c>
      <c r="F11" s="9">
        <v>18</v>
      </c>
      <c r="G11" s="17">
        <f t="shared" si="0"/>
        <v>0</v>
      </c>
      <c r="H11" s="17">
        <f t="shared" si="1"/>
        <v>10800</v>
      </c>
      <c r="I11" s="17">
        <f t="shared" si="3"/>
        <v>10800</v>
      </c>
      <c r="J11" s="21"/>
    </row>
    <row r="12" s="1" customFormat="1" ht="18" customHeight="1" spans="1:10">
      <c r="A12" s="7" t="s">
        <v>19</v>
      </c>
      <c r="B12" s="8">
        <v>850</v>
      </c>
      <c r="C12" s="8">
        <v>600</v>
      </c>
      <c r="D12" s="9">
        <v>66</v>
      </c>
      <c r="E12" s="9">
        <v>0</v>
      </c>
      <c r="F12" s="9">
        <v>66</v>
      </c>
      <c r="G12" s="17">
        <f t="shared" si="0"/>
        <v>0</v>
      </c>
      <c r="H12" s="17">
        <f t="shared" si="1"/>
        <v>39600</v>
      </c>
      <c r="I12" s="17">
        <f t="shared" si="3"/>
        <v>39600</v>
      </c>
      <c r="J12" s="22"/>
    </row>
    <row r="13" s="1" customFormat="1" ht="18" customHeight="1" spans="1:10">
      <c r="A13" s="7" t="s">
        <v>20</v>
      </c>
      <c r="B13" s="8">
        <v>850</v>
      </c>
      <c r="C13" s="8">
        <v>600</v>
      </c>
      <c r="D13" s="9">
        <f t="shared" si="4"/>
        <v>11</v>
      </c>
      <c r="E13" s="9">
        <v>0</v>
      </c>
      <c r="F13" s="9">
        <v>11</v>
      </c>
      <c r="G13" s="17">
        <f t="shared" si="0"/>
        <v>0</v>
      </c>
      <c r="H13" s="17">
        <f t="shared" si="1"/>
        <v>6600</v>
      </c>
      <c r="I13" s="17">
        <f t="shared" si="3"/>
        <v>6600</v>
      </c>
      <c r="J13" s="21"/>
    </row>
    <row r="14" s="1" customFormat="1" ht="18" customHeight="1" spans="1:10">
      <c r="A14" s="7" t="s">
        <v>21</v>
      </c>
      <c r="B14" s="8">
        <v>850</v>
      </c>
      <c r="C14" s="8">
        <v>600</v>
      </c>
      <c r="D14" s="9">
        <v>111</v>
      </c>
      <c r="E14" s="9">
        <v>0</v>
      </c>
      <c r="F14" s="9">
        <v>111</v>
      </c>
      <c r="G14" s="17">
        <f t="shared" si="0"/>
        <v>0</v>
      </c>
      <c r="H14" s="17">
        <f t="shared" si="1"/>
        <v>66600</v>
      </c>
      <c r="I14" s="17">
        <f t="shared" si="3"/>
        <v>66600</v>
      </c>
      <c r="J14" s="21"/>
    </row>
    <row r="15" s="2" customFormat="1" ht="18" customHeight="1" spans="1:10">
      <c r="A15" s="7" t="s">
        <v>22</v>
      </c>
      <c r="B15" s="8">
        <v>850</v>
      </c>
      <c r="C15" s="8">
        <v>600</v>
      </c>
      <c r="D15" s="9">
        <f t="shared" si="4"/>
        <v>28</v>
      </c>
      <c r="E15" s="9">
        <v>0</v>
      </c>
      <c r="F15" s="9">
        <v>28</v>
      </c>
      <c r="G15" s="17">
        <f t="shared" si="0"/>
        <v>0</v>
      </c>
      <c r="H15" s="17">
        <f t="shared" si="1"/>
        <v>16800</v>
      </c>
      <c r="I15" s="17">
        <f t="shared" si="3"/>
        <v>16800</v>
      </c>
      <c r="J15" s="21"/>
    </row>
    <row r="16" s="1" customFormat="1" ht="18" customHeight="1" spans="1:10">
      <c r="A16" s="7" t="s">
        <v>23</v>
      </c>
      <c r="B16" s="8">
        <v>850</v>
      </c>
      <c r="C16" s="8">
        <v>600</v>
      </c>
      <c r="D16" s="9">
        <f t="shared" si="4"/>
        <v>3</v>
      </c>
      <c r="E16" s="9">
        <v>3</v>
      </c>
      <c r="F16" s="9">
        <v>0</v>
      </c>
      <c r="G16" s="17">
        <f t="shared" ref="G16:G18" si="5">D16*B16</f>
        <v>2550</v>
      </c>
      <c r="H16" s="17">
        <f t="shared" si="1"/>
        <v>0</v>
      </c>
      <c r="I16" s="17">
        <f t="shared" si="3"/>
        <v>2550</v>
      </c>
      <c r="J16" s="21"/>
    </row>
    <row r="17" s="1" customFormat="1" ht="18" customHeight="1" spans="1:10">
      <c r="A17" s="7" t="s">
        <v>24</v>
      </c>
      <c r="B17" s="8">
        <v>850</v>
      </c>
      <c r="C17" s="8">
        <v>600</v>
      </c>
      <c r="D17" s="9">
        <f t="shared" si="4"/>
        <v>8</v>
      </c>
      <c r="E17" s="9">
        <v>8</v>
      </c>
      <c r="F17" s="9">
        <v>0</v>
      </c>
      <c r="G17" s="17">
        <f t="shared" si="5"/>
        <v>6800</v>
      </c>
      <c r="H17" s="17">
        <f t="shared" si="1"/>
        <v>0</v>
      </c>
      <c r="I17" s="17">
        <f t="shared" si="3"/>
        <v>6800</v>
      </c>
      <c r="J17" s="21"/>
    </row>
    <row r="18" s="1" customFormat="1" ht="18" customHeight="1" spans="1:10">
      <c r="A18" s="7" t="s">
        <v>25</v>
      </c>
      <c r="B18" s="8">
        <v>850</v>
      </c>
      <c r="C18" s="8">
        <v>600</v>
      </c>
      <c r="D18" s="9">
        <f t="shared" si="4"/>
        <v>9</v>
      </c>
      <c r="E18" s="9">
        <v>9</v>
      </c>
      <c r="F18" s="9">
        <v>0</v>
      </c>
      <c r="G18" s="17">
        <f t="shared" si="5"/>
        <v>7650</v>
      </c>
      <c r="H18" s="17">
        <f t="shared" si="1"/>
        <v>0</v>
      </c>
      <c r="I18" s="17">
        <f t="shared" si="3"/>
        <v>7650</v>
      </c>
      <c r="J18" s="21"/>
    </row>
    <row r="19" s="1" customFormat="1" ht="18" customHeight="1" spans="1:10">
      <c r="A19" s="10" t="s">
        <v>11</v>
      </c>
      <c r="B19" s="11" t="s">
        <v>26</v>
      </c>
      <c r="C19" s="11" t="s">
        <v>26</v>
      </c>
      <c r="D19" s="12">
        <f>SUM(D5:D18)</f>
        <v>477</v>
      </c>
      <c r="E19" s="12">
        <f>SUM(E5:E18)</f>
        <v>20</v>
      </c>
      <c r="F19" s="12">
        <f>SUM(F5:F18)</f>
        <v>457</v>
      </c>
      <c r="G19" s="12">
        <f>SUM(G5:G18)</f>
        <v>17000</v>
      </c>
      <c r="H19" s="12">
        <f>SUM(H5:H18)</f>
        <v>274200</v>
      </c>
      <c r="I19" s="17">
        <f t="shared" si="3"/>
        <v>291200</v>
      </c>
      <c r="J19" s="23"/>
    </row>
    <row r="20" s="1" customFormat="1" ht="18" customHeight="1" spans="1:10">
      <c r="A20" s="7" t="s">
        <v>27</v>
      </c>
      <c r="B20" s="8">
        <v>850</v>
      </c>
      <c r="C20" s="8">
        <v>600</v>
      </c>
      <c r="D20" s="9">
        <f t="shared" ref="D20:D22" si="6">E20+F20</f>
        <v>31</v>
      </c>
      <c r="E20" s="9">
        <v>3</v>
      </c>
      <c r="F20" s="9">
        <v>28</v>
      </c>
      <c r="G20" s="17">
        <f>E20*B20</f>
        <v>2550</v>
      </c>
      <c r="H20" s="17">
        <f t="shared" ref="H20:H22" si="7">F20*C20</f>
        <v>16800</v>
      </c>
      <c r="I20" s="17">
        <f t="shared" si="3"/>
        <v>19350</v>
      </c>
      <c r="J20" s="22"/>
    </row>
    <row r="21" s="1" customFormat="1" ht="18" customHeight="1" spans="1:10">
      <c r="A21" s="7" t="s">
        <v>28</v>
      </c>
      <c r="B21" s="8">
        <v>850</v>
      </c>
      <c r="C21" s="8">
        <v>600</v>
      </c>
      <c r="D21" s="9">
        <f t="shared" si="6"/>
        <v>40</v>
      </c>
      <c r="E21" s="9">
        <v>3</v>
      </c>
      <c r="F21" s="9">
        <v>37</v>
      </c>
      <c r="G21" s="17">
        <f>E21*B21</f>
        <v>2550</v>
      </c>
      <c r="H21" s="17">
        <f t="shared" si="7"/>
        <v>22200</v>
      </c>
      <c r="I21" s="17">
        <f t="shared" si="3"/>
        <v>24750</v>
      </c>
      <c r="J21" s="22"/>
    </row>
    <row r="22" s="1" customFormat="1" ht="18" customHeight="1" spans="1:10">
      <c r="A22" s="13" t="s">
        <v>29</v>
      </c>
      <c r="B22" s="8">
        <v>850</v>
      </c>
      <c r="C22" s="8"/>
      <c r="D22" s="9">
        <f t="shared" si="6"/>
        <v>149</v>
      </c>
      <c r="E22" s="9">
        <v>149</v>
      </c>
      <c r="F22" s="9">
        <v>0</v>
      </c>
      <c r="G22" s="17">
        <f>D22*850</f>
        <v>126650</v>
      </c>
      <c r="H22" s="17">
        <f t="shared" si="7"/>
        <v>0</v>
      </c>
      <c r="I22" s="17">
        <f t="shared" si="3"/>
        <v>126650</v>
      </c>
      <c r="J22" s="24"/>
    </row>
    <row r="23" s="1" customFormat="1" ht="18" customHeight="1" spans="1:10">
      <c r="A23" s="14" t="s">
        <v>11</v>
      </c>
      <c r="B23" s="11" t="s">
        <v>26</v>
      </c>
      <c r="C23" s="11" t="s">
        <v>26</v>
      </c>
      <c r="D23" s="12">
        <f t="shared" ref="D23:H23" si="8">SUM(D20:D22)</f>
        <v>220</v>
      </c>
      <c r="E23" s="12">
        <f t="shared" si="8"/>
        <v>155</v>
      </c>
      <c r="F23" s="12">
        <f t="shared" si="8"/>
        <v>65</v>
      </c>
      <c r="G23" s="18">
        <f t="shared" si="8"/>
        <v>131750</v>
      </c>
      <c r="H23" s="18">
        <f t="shared" si="8"/>
        <v>39000</v>
      </c>
      <c r="I23" s="17">
        <f t="shared" si="3"/>
        <v>170750</v>
      </c>
      <c r="J23" s="21"/>
    </row>
    <row r="24" s="1" customFormat="1" ht="18" customHeight="1" spans="1:10">
      <c r="A24" s="11" t="s">
        <v>7</v>
      </c>
      <c r="B24" s="11" t="s">
        <v>26</v>
      </c>
      <c r="C24" s="11" t="s">
        <v>26</v>
      </c>
      <c r="D24" s="12">
        <f t="shared" ref="D24:H24" si="9">D19+D23</f>
        <v>697</v>
      </c>
      <c r="E24" s="12">
        <f t="shared" si="9"/>
        <v>175</v>
      </c>
      <c r="F24" s="12">
        <f t="shared" si="9"/>
        <v>522</v>
      </c>
      <c r="G24" s="18">
        <f t="shared" si="9"/>
        <v>148750</v>
      </c>
      <c r="H24" s="18">
        <f t="shared" si="9"/>
        <v>313200</v>
      </c>
      <c r="I24" s="17">
        <f t="shared" si="3"/>
        <v>461950</v>
      </c>
      <c r="J24" s="21"/>
    </row>
    <row r="25" s="1" customFormat="1" spans="1:10">
      <c r="A25" s="15" t="s">
        <v>30</v>
      </c>
      <c r="B25" s="15"/>
      <c r="C25" s="16"/>
      <c r="D25" s="15" t="s">
        <v>31</v>
      </c>
      <c r="E25" s="15"/>
      <c r="F25" s="15"/>
      <c r="G25" s="15"/>
      <c r="H25" s="15"/>
      <c r="I25" s="15" t="s">
        <v>32</v>
      </c>
      <c r="J25" s="15"/>
    </row>
    <row r="26" s="1" customFormat="1" spans="1:10">
      <c r="A26" s="15"/>
      <c r="B26" s="15"/>
      <c r="C26" s="16"/>
      <c r="D26" s="15"/>
      <c r="E26" s="15"/>
      <c r="F26" s="15"/>
      <c r="G26" s="15"/>
      <c r="H26" s="15"/>
      <c r="I26" s="15"/>
      <c r="J26" s="15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2023-04-28T10:48:00Z</dcterms:created>
  <dcterms:modified xsi:type="dcterms:W3CDTF">2024-02-28T10:59:07Z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479E55EF51832F8F7BA1DE65D0E97C3A</vt:lpwstr>
  </property>
  <property fmtid="{D5CDD505-2E9C-101B-9397-08002B2CF9AE}" pid="3" name="KSOProductBuildVer">
    <vt:lpwstr>2052-11.8.2.1120</vt:lpwstr>
  </property>
</Properties>
</file>