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<sst xmlns="http://schemas.openxmlformats.org/spreadsheetml/2006/main" count="50" uniqueCount="34">
  <si>
    <t>原州区民政局2024年3月份特困人员供养资金及提标补发资金分配表</t>
  </si>
  <si>
    <t>单位：固原市原州区民政局</t>
  </si>
  <si>
    <t>名称</t>
  </si>
  <si>
    <t>发放标准              （人/月/元）</t>
  </si>
  <si>
    <t>发放人数（人）</t>
  </si>
  <si>
    <t>供养资金发放金额（元）</t>
  </si>
  <si>
    <t>提标补发</t>
  </si>
  <si>
    <t>合计（元）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</si>
  <si>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</si>
  <si>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</si>
  <si>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</si>
  <si>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</si>
  <si>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</si>
  <si>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</si>
  <si>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</si>
  <si>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</si>
  <si>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</si>
  <si>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</si>
  <si>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</si>
  <si>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</si>
  <si>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</si>
  <si>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</si>
  <si>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</si>
  <si>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</si>
  <si>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</si>
  <si>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</si>
  <si>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</si>
  <si>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</si>
  <si>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</si>
  <si>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</si>
  <si>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合计</t>
  </si>
  <si>
    <t xml:space="preserve">分管领导： </t>
  </si>
  <si>
    <t xml:space="preserve">股室负责人： </t>
  </si>
  <si>
    <t xml:space="preserve">制表人： 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</si>
</sst>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178" formatCode="0.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J5" sqref="J5"/>
    </sheetView>
  </sheetViews>
  <sheetFormatPr defaultColWidth="8.89166666666667" defaultRowHeight="14.25"/>
  <cols>
    <col min="1" max="1" width="18" style="3" customWidth="1"/>
    <col min="2" max="3" width="8.33333333333333" style="3" customWidth="1"/>
    <col min="4" max="6" width="6.775" style="3" customWidth="1"/>
    <col min="7" max="7" width="12.4416666666667" style="3" customWidth="1"/>
    <col min="8" max="8" width="10.8916666666667" style="3" customWidth="1"/>
    <col min="9" max="9" width="10.1083333333333" style="3" customWidth="1"/>
    <col min="10" max="10" width="9.89166666666667" style="3" customWidth="1"/>
    <col min="11" max="13" width="11.225" style="3" customWidth="1"/>
    <col min="14" max="14" width="10" style="3" customWidth="1"/>
    <col min="15" max="16384" width="9" style="3"/>
  </cols>
  <sheetData>
    <row r="1" s="1" customFormat="1" ht="2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7" customHeight="1" spans="1:14">
      <c r="A2" s="5" t="s">
        <v>1</v>
      </c>
      <c r="B2" s="5"/>
      <c r="C2" s="5"/>
      <c r="D2" s="5"/>
      <c r="E2" s="5"/>
      <c r="F2" s="5"/>
      <c r="G2" s="5"/>
      <c r="H2" s="5"/>
      <c r="I2" s="21"/>
      <c r="J2" s="21"/>
      <c r="K2" s="21"/>
      <c r="L2" s="21"/>
      <c r="M2" s="24"/>
      <c r="N2" s="25"/>
    </row>
    <row r="3" s="1" customFormat="1" ht="27" customHeight="1" spans="1:14">
      <c r="A3" s="6" t="s">
        <v>2</v>
      </c>
      <c r="B3" s="7" t="s">
        <v>3</v>
      </c>
      <c r="C3" s="7"/>
      <c r="D3" s="6" t="s">
        <v>4</v>
      </c>
      <c r="E3" s="6"/>
      <c r="F3" s="6"/>
      <c r="G3" s="7" t="s">
        <v>5</v>
      </c>
      <c r="H3" s="19"/>
      <c r="I3" s="19" t="s">
        <v>6</v>
      </c>
      <c r="J3" s="22"/>
      <c r="K3" s="7" t="s">
        <v>7</v>
      </c>
      <c r="L3" s="7"/>
      <c r="M3" s="26"/>
      <c r="N3" s="27" t="s">
        <v>8</v>
      </c>
    </row>
    <row r="4" s="1" customFormat="1" ht="15" customHeight="1" spans="1:14">
      <c r="A4" s="6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9</v>
      </c>
      <c r="H4" s="20" t="s">
        <v>10</v>
      </c>
      <c r="I4" s="20" t="s">
        <v>9</v>
      </c>
      <c r="J4" s="20" t="s">
        <v>10</v>
      </c>
      <c r="K4" s="20" t="s">
        <v>11</v>
      </c>
      <c r="L4" s="20" t="s">
        <v>9</v>
      </c>
      <c r="M4" s="7" t="s">
        <v>10</v>
      </c>
      <c r="N4" s="27"/>
    </row>
    <row r="5" s="1" customFormat="1" ht="18" customHeight="1" spans="1:14">
      <c r="A5" s="8" t="s">
        <v>12</v>
      </c>
      <c r="B5" s="9">
        <v>897</v>
      </c>
      <c r="C5" s="9">
        <v>663</v>
      </c>
      <c r="D5" s="10">
        <v>23</v>
      </c>
      <c r="E5" s="10">
        <v>0</v>
      </c>
      <c r="F5" s="10">
        <v>23</v>
      </c>
      <c r="G5" s="9">
        <f>B5*E5</f>
        <v>0</v>
      </c>
      <c r="H5" s="9">
        <f>C5*F5</f>
        <v>15249</v>
      </c>
      <c r="I5" s="9">
        <v>0</v>
      </c>
      <c r="J5" s="9">
        <v>2898</v>
      </c>
      <c r="K5" s="9">
        <f>L5+M5</f>
        <v>18147</v>
      </c>
      <c r="L5" s="9">
        <f>G5+I5</f>
        <v>0</v>
      </c>
      <c r="M5" s="9">
        <f>H5+J5</f>
        <v>18147</v>
      </c>
      <c r="N5" s="28"/>
    </row>
    <row r="6" s="1" customFormat="1" ht="18" customHeight="1" spans="1:14">
      <c r="A6" s="8" t="s">
        <v>13</v>
      </c>
      <c r="B6" s="9">
        <v>897</v>
      </c>
      <c r="C6" s="9">
        <v>663</v>
      </c>
      <c r="D6" s="10">
        <v>17</v>
      </c>
      <c r="E6" s="10">
        <v>0</v>
      </c>
      <c r="F6" s="10">
        <v>17</v>
      </c>
      <c r="G6" s="9">
        <f t="shared" ref="G6:G18" si="0">B6*E6</f>
        <v>0</v>
      </c>
      <c r="H6" s="9">
        <f t="shared" ref="H6:H18" si="1">C6*F6</f>
        <v>11271</v>
      </c>
      <c r="I6" s="9">
        <v>0</v>
      </c>
      <c r="J6" s="9">
        <v>2142</v>
      </c>
      <c r="K6" s="9">
        <f t="shared" ref="K6:K19" si="2">L6+M6</f>
        <v>13413</v>
      </c>
      <c r="L6" s="9">
        <f t="shared" ref="L6:L19" si="3">G6+I6</f>
        <v>0</v>
      </c>
      <c r="M6" s="9">
        <f t="shared" ref="M6:M19" si="4">H6+J6</f>
        <v>13413</v>
      </c>
      <c r="N6" s="29"/>
    </row>
    <row r="7" s="1" customFormat="1" ht="18" customHeight="1" spans="1:14">
      <c r="A7" s="8" t="s">
        <v>14</v>
      </c>
      <c r="B7" s="9">
        <v>897</v>
      </c>
      <c r="C7" s="9">
        <v>663</v>
      </c>
      <c r="D7" s="10">
        <v>29</v>
      </c>
      <c r="E7" s="10">
        <v>0</v>
      </c>
      <c r="F7" s="10">
        <v>29</v>
      </c>
      <c r="G7" s="9">
        <f t="shared" si="0"/>
        <v>0</v>
      </c>
      <c r="H7" s="9">
        <f t="shared" si="1"/>
        <v>19227</v>
      </c>
      <c r="I7" s="9">
        <v>0</v>
      </c>
      <c r="J7" s="9">
        <v>3654</v>
      </c>
      <c r="K7" s="9">
        <f t="shared" si="2"/>
        <v>22881</v>
      </c>
      <c r="L7" s="9">
        <f t="shared" si="3"/>
        <v>0</v>
      </c>
      <c r="M7" s="9">
        <f t="shared" si="4"/>
        <v>22881</v>
      </c>
      <c r="N7" s="30"/>
    </row>
    <row r="8" s="1" customFormat="1" ht="18" customHeight="1" spans="1:14">
      <c r="A8" s="8" t="s">
        <v>15</v>
      </c>
      <c r="B8" s="9">
        <v>897</v>
      </c>
      <c r="C8" s="9">
        <v>663</v>
      </c>
      <c r="D8" s="10">
        <v>71</v>
      </c>
      <c r="E8" s="10">
        <v>0</v>
      </c>
      <c r="F8" s="10">
        <v>71</v>
      </c>
      <c r="G8" s="9">
        <f t="shared" si="0"/>
        <v>0</v>
      </c>
      <c r="H8" s="9">
        <f t="shared" si="1"/>
        <v>47073</v>
      </c>
      <c r="I8" s="9">
        <v>0</v>
      </c>
      <c r="J8" s="9">
        <v>8946</v>
      </c>
      <c r="K8" s="9">
        <f t="shared" si="2"/>
        <v>56019</v>
      </c>
      <c r="L8" s="9">
        <f t="shared" si="3"/>
        <v>0</v>
      </c>
      <c r="M8" s="9">
        <f t="shared" si="4"/>
        <v>56019</v>
      </c>
      <c r="N8" s="30"/>
    </row>
    <row r="9" s="1" customFormat="1" ht="18" customHeight="1" spans="1:14">
      <c r="A9" s="8" t="s">
        <v>16</v>
      </c>
      <c r="B9" s="9">
        <v>897</v>
      </c>
      <c r="C9" s="9">
        <v>663</v>
      </c>
      <c r="D9" s="10">
        <v>52</v>
      </c>
      <c r="E9" s="10">
        <v>0</v>
      </c>
      <c r="F9" s="10">
        <v>52</v>
      </c>
      <c r="G9" s="9">
        <f t="shared" si="0"/>
        <v>0</v>
      </c>
      <c r="H9" s="9">
        <f t="shared" si="1"/>
        <v>34476</v>
      </c>
      <c r="I9" s="9">
        <v>0</v>
      </c>
      <c r="J9" s="9">
        <v>6552</v>
      </c>
      <c r="K9" s="9">
        <f t="shared" si="2"/>
        <v>41028</v>
      </c>
      <c r="L9" s="9">
        <f t="shared" si="3"/>
        <v>0</v>
      </c>
      <c r="M9" s="9">
        <f t="shared" si="4"/>
        <v>41028</v>
      </c>
      <c r="N9" s="31"/>
    </row>
    <row r="10" s="1" customFormat="1" ht="18" customHeight="1" spans="1:14">
      <c r="A10" s="8" t="s">
        <v>17</v>
      </c>
      <c r="B10" s="9">
        <v>897</v>
      </c>
      <c r="C10" s="9">
        <v>663</v>
      </c>
      <c r="D10" s="10">
        <v>26</v>
      </c>
      <c r="E10" s="10">
        <v>0</v>
      </c>
      <c r="F10" s="10">
        <v>26</v>
      </c>
      <c r="G10" s="9">
        <f t="shared" si="0"/>
        <v>0</v>
      </c>
      <c r="H10" s="9">
        <f t="shared" si="1"/>
        <v>17238</v>
      </c>
      <c r="I10" s="9">
        <v>0</v>
      </c>
      <c r="J10" s="9">
        <v>3276</v>
      </c>
      <c r="K10" s="9">
        <f t="shared" si="2"/>
        <v>20514</v>
      </c>
      <c r="L10" s="9">
        <f t="shared" si="3"/>
        <v>0</v>
      </c>
      <c r="M10" s="9">
        <f t="shared" si="4"/>
        <v>20514</v>
      </c>
      <c r="N10" s="31"/>
    </row>
    <row r="11" s="1" customFormat="1" ht="18" customHeight="1" spans="1:14">
      <c r="A11" s="8" t="s">
        <v>18</v>
      </c>
      <c r="B11" s="9">
        <v>897</v>
      </c>
      <c r="C11" s="9">
        <v>663</v>
      </c>
      <c r="D11" s="10">
        <v>15</v>
      </c>
      <c r="E11" s="10">
        <v>0</v>
      </c>
      <c r="F11" s="10">
        <v>15</v>
      </c>
      <c r="G11" s="9">
        <f t="shared" si="0"/>
        <v>0</v>
      </c>
      <c r="H11" s="9">
        <f t="shared" si="1"/>
        <v>9945</v>
      </c>
      <c r="I11" s="9">
        <v>0</v>
      </c>
      <c r="J11" s="9">
        <v>1890</v>
      </c>
      <c r="K11" s="9">
        <f t="shared" si="2"/>
        <v>11835</v>
      </c>
      <c r="L11" s="9">
        <f t="shared" si="3"/>
        <v>0</v>
      </c>
      <c r="M11" s="9">
        <f t="shared" si="4"/>
        <v>11835</v>
      </c>
      <c r="N11" s="29"/>
    </row>
    <row r="12" s="1" customFormat="1" ht="18" customHeight="1" spans="1:14">
      <c r="A12" s="8" t="s">
        <v>19</v>
      </c>
      <c r="B12" s="9">
        <v>897</v>
      </c>
      <c r="C12" s="9">
        <v>663</v>
      </c>
      <c r="D12" s="10">
        <v>62</v>
      </c>
      <c r="E12" s="10">
        <v>0</v>
      </c>
      <c r="F12" s="10">
        <v>62</v>
      </c>
      <c r="G12" s="9">
        <f t="shared" si="0"/>
        <v>0</v>
      </c>
      <c r="H12" s="9">
        <f t="shared" si="1"/>
        <v>41106</v>
      </c>
      <c r="I12" s="9">
        <v>0</v>
      </c>
      <c r="J12" s="9">
        <v>7812</v>
      </c>
      <c r="K12" s="9">
        <f t="shared" si="2"/>
        <v>48918</v>
      </c>
      <c r="L12" s="9">
        <f t="shared" si="3"/>
        <v>0</v>
      </c>
      <c r="M12" s="9">
        <f t="shared" si="4"/>
        <v>48918</v>
      </c>
      <c r="N12" s="31"/>
    </row>
    <row r="13" s="1" customFormat="1" ht="18" customHeight="1" spans="1:14">
      <c r="A13" s="8" t="s">
        <v>20</v>
      </c>
      <c r="B13" s="9">
        <v>897</v>
      </c>
      <c r="C13" s="9">
        <v>663</v>
      </c>
      <c r="D13" s="10">
        <v>10</v>
      </c>
      <c r="E13" s="10">
        <v>0</v>
      </c>
      <c r="F13" s="10">
        <v>10</v>
      </c>
      <c r="G13" s="9">
        <f t="shared" si="0"/>
        <v>0</v>
      </c>
      <c r="H13" s="9">
        <f t="shared" si="1"/>
        <v>6630</v>
      </c>
      <c r="I13" s="9">
        <v>0</v>
      </c>
      <c r="J13" s="9">
        <v>2460</v>
      </c>
      <c r="K13" s="9">
        <f t="shared" si="2"/>
        <v>9090</v>
      </c>
      <c r="L13" s="9">
        <f t="shared" si="3"/>
        <v>0</v>
      </c>
      <c r="M13" s="9">
        <f t="shared" si="4"/>
        <v>9090</v>
      </c>
      <c r="N13" s="29"/>
    </row>
    <row r="14" s="1" customFormat="1" ht="18" customHeight="1" spans="1:14">
      <c r="A14" s="8" t="s">
        <v>21</v>
      </c>
      <c r="B14" s="9">
        <v>897</v>
      </c>
      <c r="C14" s="9">
        <v>663</v>
      </c>
      <c r="D14" s="10">
        <v>119</v>
      </c>
      <c r="E14" s="10">
        <v>0</v>
      </c>
      <c r="F14" s="10">
        <v>119</v>
      </c>
      <c r="G14" s="9">
        <f t="shared" si="0"/>
        <v>0</v>
      </c>
      <c r="H14" s="9">
        <f t="shared" si="1"/>
        <v>78897</v>
      </c>
      <c r="I14" s="9">
        <v>0</v>
      </c>
      <c r="J14" s="9">
        <v>14931</v>
      </c>
      <c r="K14" s="9">
        <f t="shared" si="2"/>
        <v>93828</v>
      </c>
      <c r="L14" s="9">
        <f t="shared" si="3"/>
        <v>0</v>
      </c>
      <c r="M14" s="9">
        <f t="shared" si="4"/>
        <v>93828</v>
      </c>
      <c r="N14" s="30"/>
    </row>
    <row r="15" s="2" customFormat="1" ht="18" customHeight="1" spans="1:14">
      <c r="A15" s="8" t="s">
        <v>22</v>
      </c>
      <c r="B15" s="9">
        <v>897</v>
      </c>
      <c r="C15" s="9">
        <v>663</v>
      </c>
      <c r="D15" s="10">
        <v>29</v>
      </c>
      <c r="E15" s="10">
        <v>0</v>
      </c>
      <c r="F15" s="10">
        <v>29</v>
      </c>
      <c r="G15" s="9">
        <f t="shared" si="0"/>
        <v>0</v>
      </c>
      <c r="H15" s="9">
        <f t="shared" si="1"/>
        <v>19227</v>
      </c>
      <c r="I15" s="9">
        <v>0</v>
      </c>
      <c r="J15" s="9">
        <v>3654</v>
      </c>
      <c r="K15" s="9">
        <f t="shared" si="2"/>
        <v>22881</v>
      </c>
      <c r="L15" s="9">
        <f t="shared" si="3"/>
        <v>0</v>
      </c>
      <c r="M15" s="9">
        <f t="shared" si="4"/>
        <v>22881</v>
      </c>
      <c r="N15" s="30"/>
    </row>
    <row r="16" s="1" customFormat="1" ht="18" customHeight="1" spans="1:14">
      <c r="A16" s="8" t="s">
        <v>23</v>
      </c>
      <c r="B16" s="9">
        <v>897</v>
      </c>
      <c r="C16" s="9">
        <v>663</v>
      </c>
      <c r="D16" s="10">
        <v>2</v>
      </c>
      <c r="E16" s="10">
        <v>2</v>
      </c>
      <c r="F16" s="10">
        <v>0</v>
      </c>
      <c r="G16" s="9">
        <f t="shared" si="0"/>
        <v>1794</v>
      </c>
      <c r="H16" s="9">
        <f t="shared" si="1"/>
        <v>0</v>
      </c>
      <c r="I16" s="9">
        <v>188</v>
      </c>
      <c r="J16" s="9">
        <v>0</v>
      </c>
      <c r="K16" s="9">
        <f t="shared" si="2"/>
        <v>1982</v>
      </c>
      <c r="L16" s="9">
        <f t="shared" si="3"/>
        <v>1982</v>
      </c>
      <c r="M16" s="9">
        <f t="shared" si="4"/>
        <v>0</v>
      </c>
      <c r="N16" s="30"/>
    </row>
    <row r="17" s="1" customFormat="1" ht="18" customHeight="1" spans="1:14">
      <c r="A17" s="8" t="s">
        <v>24</v>
      </c>
      <c r="B17" s="9">
        <v>897</v>
      </c>
      <c r="C17" s="9">
        <v>663</v>
      </c>
      <c r="D17" s="10">
        <v>9</v>
      </c>
      <c r="E17" s="10">
        <v>9</v>
      </c>
      <c r="F17" s="10">
        <v>0</v>
      </c>
      <c r="G17" s="9">
        <f t="shared" si="0"/>
        <v>8073</v>
      </c>
      <c r="H17" s="9">
        <f t="shared" si="1"/>
        <v>0</v>
      </c>
      <c r="I17" s="9">
        <v>846</v>
      </c>
      <c r="J17" s="9">
        <v>0</v>
      </c>
      <c r="K17" s="9">
        <f t="shared" si="2"/>
        <v>8919</v>
      </c>
      <c r="L17" s="9">
        <f t="shared" si="3"/>
        <v>8919</v>
      </c>
      <c r="M17" s="9">
        <f t="shared" si="4"/>
        <v>0</v>
      </c>
      <c r="N17" s="28"/>
    </row>
    <row r="18" s="1" customFormat="1" ht="18" customHeight="1" spans="1:14">
      <c r="A18" s="8" t="s">
        <v>25</v>
      </c>
      <c r="B18" s="9">
        <v>897</v>
      </c>
      <c r="C18" s="9">
        <v>663</v>
      </c>
      <c r="D18" s="10">
        <v>8</v>
      </c>
      <c r="E18" s="10">
        <v>8</v>
      </c>
      <c r="F18" s="10">
        <v>0</v>
      </c>
      <c r="G18" s="9">
        <f t="shared" si="0"/>
        <v>7176</v>
      </c>
      <c r="H18" s="9">
        <f t="shared" si="1"/>
        <v>0</v>
      </c>
      <c r="I18" s="9">
        <v>752</v>
      </c>
      <c r="J18" s="9">
        <v>0</v>
      </c>
      <c r="K18" s="9">
        <f t="shared" si="2"/>
        <v>7928</v>
      </c>
      <c r="L18" s="9">
        <f t="shared" si="3"/>
        <v>7928</v>
      </c>
      <c r="M18" s="9">
        <f t="shared" si="4"/>
        <v>0</v>
      </c>
      <c r="N18" s="30"/>
    </row>
    <row r="19" s="1" customFormat="1" ht="18" customHeight="1" spans="1:14">
      <c r="A19" s="11" t="s">
        <v>11</v>
      </c>
      <c r="B19" s="12" t="s">
        <v>26</v>
      </c>
      <c r="C19" s="12" t="s">
        <v>26</v>
      </c>
      <c r="D19" s="13">
        <f>SUM(D5:D18)</f>
        <v>472</v>
      </c>
      <c r="E19" s="13">
        <f t="shared" ref="E19:M19" si="5">SUM(E5:E18)</f>
        <v>19</v>
      </c>
      <c r="F19" s="13">
        <f t="shared" si="5"/>
        <v>453</v>
      </c>
      <c r="G19" s="12">
        <f t="shared" si="5"/>
        <v>17043</v>
      </c>
      <c r="H19" s="12">
        <f t="shared" si="5"/>
        <v>300339</v>
      </c>
      <c r="I19" s="12">
        <f t="shared" si="5"/>
        <v>1786</v>
      </c>
      <c r="J19" s="12">
        <f t="shared" si="5"/>
        <v>58215</v>
      </c>
      <c r="K19" s="12">
        <f t="shared" si="5"/>
        <v>377383</v>
      </c>
      <c r="L19" s="12">
        <f t="shared" si="5"/>
        <v>18829</v>
      </c>
      <c r="M19" s="12">
        <f t="shared" si="5"/>
        <v>358554</v>
      </c>
      <c r="N19" s="32"/>
    </row>
    <row r="20" s="1" customFormat="1" ht="18" customHeight="1" spans="1:14">
      <c r="A20" s="8" t="s">
        <v>27</v>
      </c>
      <c r="B20" s="9">
        <v>897</v>
      </c>
      <c r="C20" s="9"/>
      <c r="D20" s="10">
        <f>E20+F20</f>
        <v>34</v>
      </c>
      <c r="E20" s="10">
        <v>34</v>
      </c>
      <c r="F20" s="10">
        <v>0</v>
      </c>
      <c r="G20" s="9">
        <f>B20*E20</f>
        <v>30498</v>
      </c>
      <c r="H20" s="9">
        <v>0</v>
      </c>
      <c r="I20" s="9">
        <v>18196</v>
      </c>
      <c r="J20" s="9">
        <v>0</v>
      </c>
      <c r="K20" s="9">
        <f>L20+M20</f>
        <v>48694</v>
      </c>
      <c r="L20" s="9">
        <f>G20+I20</f>
        <v>48694</v>
      </c>
      <c r="M20" s="9">
        <f>H20+J20</f>
        <v>0</v>
      </c>
      <c r="N20" s="31"/>
    </row>
    <row r="21" s="1" customFormat="1" ht="18" customHeight="1" spans="1:14">
      <c r="A21" s="8" t="s">
        <v>28</v>
      </c>
      <c r="B21" s="9">
        <v>897</v>
      </c>
      <c r="C21" s="9"/>
      <c r="D21" s="10">
        <f>E21+F21</f>
        <v>40</v>
      </c>
      <c r="E21" s="10">
        <v>40</v>
      </c>
      <c r="F21" s="10">
        <v>0</v>
      </c>
      <c r="G21" s="9">
        <f>B21*E21</f>
        <v>35880</v>
      </c>
      <c r="H21" s="9">
        <v>0</v>
      </c>
      <c r="I21" s="9">
        <v>22260</v>
      </c>
      <c r="J21" s="9">
        <v>0</v>
      </c>
      <c r="K21" s="9">
        <f>L21+M21</f>
        <v>58140</v>
      </c>
      <c r="L21" s="9">
        <f>G21+I21</f>
        <v>58140</v>
      </c>
      <c r="M21" s="9">
        <f>H21+J21</f>
        <v>0</v>
      </c>
      <c r="N21" s="31"/>
    </row>
    <row r="22" s="1" customFormat="1" ht="18" customHeight="1" spans="1:14">
      <c r="A22" s="14" t="s">
        <v>29</v>
      </c>
      <c r="B22" s="9">
        <v>897</v>
      </c>
      <c r="C22" s="9"/>
      <c r="D22" s="10">
        <v>147</v>
      </c>
      <c r="E22" s="10">
        <v>147</v>
      </c>
      <c r="F22" s="10">
        <v>0</v>
      </c>
      <c r="G22" s="9">
        <f>B22*E22</f>
        <v>131859</v>
      </c>
      <c r="H22" s="9">
        <v>0</v>
      </c>
      <c r="I22" s="9">
        <v>13818</v>
      </c>
      <c r="J22" s="9">
        <v>0</v>
      </c>
      <c r="K22" s="9">
        <f>L22+M22</f>
        <v>145677</v>
      </c>
      <c r="L22" s="9">
        <f>G22+I22</f>
        <v>145677</v>
      </c>
      <c r="M22" s="9">
        <f>H22+J22</f>
        <v>0</v>
      </c>
      <c r="N22" s="29"/>
    </row>
    <row r="23" s="1" customFormat="1" ht="18" customHeight="1" spans="1:14">
      <c r="A23" s="15" t="s">
        <v>11</v>
      </c>
      <c r="B23" s="12" t="s">
        <v>26</v>
      </c>
      <c r="C23" s="12" t="s">
        <v>26</v>
      </c>
      <c r="D23" s="13">
        <f>SUM(D20:D22)</f>
        <v>221</v>
      </c>
      <c r="E23" s="13">
        <f t="shared" ref="E23:M23" si="6">SUM(E20:E22)</f>
        <v>221</v>
      </c>
      <c r="F23" s="13">
        <f t="shared" si="6"/>
        <v>0</v>
      </c>
      <c r="G23" s="12">
        <f t="shared" si="6"/>
        <v>198237</v>
      </c>
      <c r="H23" s="12">
        <f t="shared" si="6"/>
        <v>0</v>
      </c>
      <c r="I23" s="12">
        <f t="shared" si="6"/>
        <v>54274</v>
      </c>
      <c r="J23" s="12">
        <f t="shared" si="6"/>
        <v>0</v>
      </c>
      <c r="K23" s="12">
        <f t="shared" si="6"/>
        <v>252511</v>
      </c>
      <c r="L23" s="12">
        <f t="shared" si="6"/>
        <v>252511</v>
      </c>
      <c r="M23" s="12">
        <f t="shared" si="6"/>
        <v>0</v>
      </c>
      <c r="N23" s="30"/>
    </row>
    <row r="24" s="1" customFormat="1" ht="18" customHeight="1" spans="1:14">
      <c r="A24" s="16" t="s">
        <v>30</v>
      </c>
      <c r="B24" s="12" t="s">
        <v>26</v>
      </c>
      <c r="C24" s="12" t="s">
        <v>26</v>
      </c>
      <c r="D24" s="13">
        <f>D19+D23</f>
        <v>693</v>
      </c>
      <c r="E24" s="13">
        <f t="shared" ref="E24:M24" si="7">E19+E23</f>
        <v>240</v>
      </c>
      <c r="F24" s="13">
        <f t="shared" si="7"/>
        <v>453</v>
      </c>
      <c r="G24" s="12">
        <f t="shared" si="7"/>
        <v>215280</v>
      </c>
      <c r="H24" s="12">
        <f t="shared" si="7"/>
        <v>300339</v>
      </c>
      <c r="I24" s="12">
        <f t="shared" si="7"/>
        <v>56060</v>
      </c>
      <c r="J24" s="12">
        <f t="shared" si="7"/>
        <v>58215</v>
      </c>
      <c r="K24" s="12">
        <f t="shared" si="7"/>
        <v>629894</v>
      </c>
      <c r="L24" s="12">
        <f t="shared" si="7"/>
        <v>271340</v>
      </c>
      <c r="M24" s="12">
        <f t="shared" si="7"/>
        <v>358554</v>
      </c>
      <c r="N24" s="30"/>
    </row>
    <row r="25" s="1" customFormat="1" spans="1:14">
      <c r="A25" s="17" t="s">
        <v>31</v>
      </c>
      <c r="B25" s="17"/>
      <c r="C25" s="18"/>
      <c r="D25" s="17" t="s">
        <v>32</v>
      </c>
      <c r="E25" s="17"/>
      <c r="F25" s="17"/>
      <c r="G25" s="17"/>
      <c r="H25" s="17"/>
      <c r="I25" s="23"/>
      <c r="J25" s="23"/>
      <c r="K25" s="23"/>
      <c r="L25" s="23"/>
      <c r="M25" s="23" t="s">
        <v>33</v>
      </c>
      <c r="N25" s="23"/>
    </row>
    <row r="26" s="1" customFormat="1" spans="1:14">
      <c r="A26" s="17"/>
      <c r="B26" s="17"/>
      <c r="C26" s="18"/>
      <c r="D26" s="17"/>
      <c r="E26" s="17"/>
      <c r="F26" s="17"/>
      <c r="G26" s="17"/>
      <c r="H26" s="17"/>
      <c r="I26" s="23"/>
      <c r="J26" s="23"/>
      <c r="K26" s="23"/>
      <c r="L26" s="23"/>
      <c r="M26" s="23"/>
      <c r="N26" s="23"/>
    </row>
  </sheetData>
  <mergeCells count="12">
    <mergeCell ref="A1:N1"/>
    <mergeCell ref="M2:N2"/>
    <mergeCell ref="B3:C3"/>
    <mergeCell ref="D3:F3"/>
    <mergeCell ref="G3:H3"/>
    <mergeCell ref="I3:J3"/>
    <mergeCell ref="K3:M3"/>
    <mergeCell ref="A3:A4"/>
    <mergeCell ref="N3:N4"/>
    <mergeCell ref="A25:B26"/>
    <mergeCell ref="M25:N26"/>
    <mergeCell ref="D25:H26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admin15</cp:lastModifiedBy>
  <dcterms:created xsi:type="dcterms:W3CDTF">2024-03-02T01:04:00Z</dcterms:created>
  <dcterms:modified xsi:type="dcterms:W3CDTF">2024-09-10T11:48:07Z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7EC89230D38121968BA9FA65A8700F47</vt:lpwstr>
  </property>
  <property fmtid="{D5CDD505-2E9C-101B-9397-08002B2CF9AE}" pid="3" name="KSOProductBuildVer">
    <vt:lpwstr>2052-11.8.2.1120</vt:lpwstr>
  </property>
</Properties>
</file>