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各乡镇汇总" sheetId="18" r:id="rId1"/>
  </sheets>
  <definedNames>
    <definedName name="_xlnm.Print_Titles" localSheetId="0">各乡镇汇总!$1:$5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<sst xmlns="http://schemas.openxmlformats.org/spreadsheetml/2006/main" count="126" uniqueCount="87">
  <si>
    <t>2024年原州区露地蔬菜基地建设项目                                                                               种植大户、企业、合作社种植补贴公示花名册</t>
  </si>
  <si>
    <t xml:space="preserve">                                                                                                         单位：元、亩</t>
  </si>
  <si>
    <t>序号</t>
  </si>
  <si>
    <t>乡镇</t>
  </si>
  <si>
    <t>种植主体</t>
  </si>
  <si>
    <t>种植地点</t>
  </si>
  <si>
    <t>种植大户、企业、合作社</t>
  </si>
  <si>
    <t>备注</t>
  </si>
  <si>
    <t>总面积（亩）</t>
  </si>
  <si>
    <t>单品西兰花</t>
  </si>
  <si>
    <t>其他蔬菜</t>
  </si>
  <si>
    <t>补贴总资金（元）</t>
  </si>
  <si>
    <t>面积（亩）</t>
  </si>
  <si>
    <t>补贴标准：                     300元/亩</t>
  </si>
  <si>
    <t>补贴资金（元）</t>
  </si>
  <si>
    <t>面积  （亩）</t>
  </si>
  <si>
    <t>补贴标准：                     200元/亩</t>
  </si>
  <si>
    <t>中河乡</t>
  </si>
  <si>
    <t>宁夏原沅正品农业科技有限公司</t>
  </si>
  <si>
    <t>丰堡村</t>
  </si>
  <si>
    <t>固原市原州区绿缘蔬菜产业科技推广服务专业合作社</t>
  </si>
  <si>
    <t>合    计</t>
  </si>
  <si>
    <t>三营镇</t>
  </si>
  <si>
    <t>原州区瑞源种植专业合作社</t>
  </si>
  <si>
    <t>孙家河村</t>
  </si>
  <si>
    <t>武占利</t>
  </si>
  <si>
    <t>新三营村</t>
  </si>
  <si>
    <t>头营镇</t>
  </si>
  <si>
    <t>固原鑫蕊花卉苗木种植专业合作社</t>
  </si>
  <si>
    <t>杨庄村</t>
  </si>
  <si>
    <t>固原市原州区现代种植专业合作社</t>
  </si>
  <si>
    <t>温岭市吉园果蔬专业合作社</t>
  </si>
  <si>
    <t>宁夏耀东生态农业科技有限公司</t>
  </si>
  <si>
    <t>杨郎村</t>
  </si>
  <si>
    <t>翟文海</t>
  </si>
  <si>
    <t>保永康</t>
  </si>
  <si>
    <t>固原丰乐园农业科技有限公司</t>
  </si>
  <si>
    <t>蒋河村</t>
  </si>
  <si>
    <t>徐迎康</t>
  </si>
  <si>
    <t>马杰</t>
  </si>
  <si>
    <t>胡大堡村</t>
  </si>
  <si>
    <t>曹效波</t>
  </si>
  <si>
    <t>徐河村</t>
  </si>
  <si>
    <t>固原市原州区沣润种植场</t>
  </si>
  <si>
    <t>头营村</t>
  </si>
  <si>
    <t>固原市原州区头营镇徐河村鑫渊种植农民专业合作社</t>
  </si>
  <si>
    <t>马园村</t>
  </si>
  <si>
    <t>冯文</t>
  </si>
  <si>
    <t>高武</t>
  </si>
  <si>
    <t>路怀刚</t>
  </si>
  <si>
    <t>苗杰</t>
  </si>
  <si>
    <t>傅全财</t>
  </si>
  <si>
    <t>彭堡镇</t>
  </si>
  <si>
    <t>宁夏四和农业发展有限公司</t>
  </si>
  <si>
    <t>河东村</t>
  </si>
  <si>
    <t>宁夏雄发农业发展有限公司</t>
  </si>
  <si>
    <t>/</t>
  </si>
  <si>
    <t>固原市原州区农怡乐家庭农场</t>
  </si>
  <si>
    <t>别庄村</t>
  </si>
  <si>
    <t>别建伟</t>
  </si>
  <si>
    <t>固原市原州区彭堡镇利民家庭农场</t>
  </si>
  <si>
    <t>彭堡村</t>
  </si>
  <si>
    <t>宁夏润绿正品农业科技有限公司</t>
  </si>
  <si>
    <t>固原天顺成农业科技有限公司</t>
  </si>
  <si>
    <t>孙香云</t>
  </si>
  <si>
    <t>姚国正</t>
  </si>
  <si>
    <t>陈学明</t>
  </si>
  <si>
    <t>宁夏徐佳农业发展有限公司</t>
  </si>
  <si>
    <t>闫堡村</t>
  </si>
  <si>
    <t>徐从金</t>
  </si>
  <si>
    <t>刘五林</t>
  </si>
  <si>
    <t>王学宏</t>
  </si>
  <si>
    <t>田建安</t>
  </si>
  <si>
    <t>宁夏固原市原州区蔬原味农业科技有限公司</t>
  </si>
  <si>
    <t>固原市原州区手拉手土地股份专业合作社</t>
  </si>
  <si>
    <t>蒋口村</t>
  </si>
  <si>
    <t>宁夏闽融农业科技发展有限公司</t>
  </si>
  <si>
    <t>高鹏</t>
  </si>
  <si>
    <t>胡金凤</t>
  </si>
  <si>
    <t>固原市原州区众丰种植专业合作社</t>
  </si>
  <si>
    <t>吴磨村</t>
  </si>
  <si>
    <t>宁夏众丰农业科技有限公司</t>
  </si>
  <si>
    <t>王克科</t>
  </si>
  <si>
    <t>王松涛</t>
  </si>
  <si>
    <t>曹志亮</t>
  </si>
  <si>
    <t>曹洼村</t>
  </si>
  <si>
    <t>总   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</si>
</sst>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workbookViewId="0">
      <selection activeCell="P9" sqref="P9"/>
    </sheetView>
  </sheetViews>
  <sheetFormatPr defaultColWidth="9" defaultRowHeight="13.5"/>
  <cols>
    <col min="1" max="1" width="4.875" customWidth="1"/>
    <col min="2" max="2" width="6.875" customWidth="1"/>
    <col min="3" max="3" width="45.5" customWidth="1"/>
    <col min="4" max="4" width="9.25" customWidth="1"/>
    <col min="5" max="5" width="9.125" customWidth="1"/>
    <col min="6" max="6" width="8.5" customWidth="1"/>
    <col min="7" max="7" width="7.625" customWidth="1"/>
    <col min="8" max="8" width="8.375" customWidth="1"/>
    <col min="9" max="9" width="9" customWidth="1"/>
    <col min="10" max="10" width="6.625" customWidth="1"/>
    <col min="11" max="11" width="8.5" customWidth="1"/>
    <col min="12" max="12" width="9" customWidth="1"/>
    <col min="13" max="13" width="5.125" customWidth="1"/>
  </cols>
  <sheetData>
    <row r="1" ht="5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5"/>
      <c r="K3" s="5"/>
      <c r="L3" s="5"/>
      <c r="M3" s="5" t="s">
        <v>7</v>
      </c>
    </row>
    <row r="4" ht="19" customHeight="1" spans="1:13">
      <c r="A4" s="5"/>
      <c r="B4" s="5"/>
      <c r="C4" s="5"/>
      <c r="D4" s="5"/>
      <c r="E4" s="5" t="s">
        <v>8</v>
      </c>
      <c r="F4" s="5" t="s">
        <v>9</v>
      </c>
      <c r="G4" s="5"/>
      <c r="H4" s="5"/>
      <c r="I4" s="5" t="s">
        <v>10</v>
      </c>
      <c r="J4" s="5"/>
      <c r="K4" s="5"/>
      <c r="L4" s="5" t="s">
        <v>11</v>
      </c>
      <c r="M4" s="5"/>
    </row>
    <row r="5" ht="57" customHeight="1" spans="1:13">
      <c r="A5" s="5"/>
      <c r="B5" s="5"/>
      <c r="C5" s="5"/>
      <c r="D5" s="5"/>
      <c r="E5" s="5"/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14</v>
      </c>
      <c r="L5" s="5"/>
      <c r="M5" s="5"/>
    </row>
    <row r="6" ht="30" customHeight="1" spans="1:13">
      <c r="A6" s="6">
        <v>1</v>
      </c>
      <c r="B6" s="6" t="s">
        <v>17</v>
      </c>
      <c r="C6" s="6" t="s">
        <v>18</v>
      </c>
      <c r="D6" s="6" t="s">
        <v>19</v>
      </c>
      <c r="E6" s="6">
        <v>624.84</v>
      </c>
      <c r="F6" s="6"/>
      <c r="G6" s="6"/>
      <c r="H6" s="6"/>
      <c r="I6" s="6">
        <v>624.84</v>
      </c>
      <c r="J6" s="6">
        <v>200</v>
      </c>
      <c r="K6" s="6">
        <f t="shared" ref="K6:K10" si="0">I6*J6</f>
        <v>124968</v>
      </c>
      <c r="L6" s="6">
        <f t="shared" ref="L6:L10" si="1">K6</f>
        <v>124968</v>
      </c>
      <c r="M6" s="6"/>
    </row>
    <row r="7" ht="30" customHeight="1" spans="1:13">
      <c r="A7" s="6">
        <v>2</v>
      </c>
      <c r="B7" s="6"/>
      <c r="C7" s="6" t="s">
        <v>20</v>
      </c>
      <c r="D7" s="6" t="s">
        <v>19</v>
      </c>
      <c r="E7" s="6">
        <v>105.82</v>
      </c>
      <c r="F7" s="6"/>
      <c r="G7" s="6"/>
      <c r="H7" s="6"/>
      <c r="I7" s="6">
        <v>105.82</v>
      </c>
      <c r="J7" s="6">
        <v>200</v>
      </c>
      <c r="K7" s="6">
        <f t="shared" si="0"/>
        <v>21164</v>
      </c>
      <c r="L7" s="6">
        <f t="shared" si="1"/>
        <v>21164</v>
      </c>
      <c r="M7" s="6"/>
    </row>
    <row r="8" s="1" customFormat="1" ht="30" customHeight="1" spans="1:13">
      <c r="A8" s="7" t="s">
        <v>21</v>
      </c>
      <c r="B8" s="7"/>
      <c r="C8" s="7"/>
      <c r="D8" s="7"/>
      <c r="E8" s="7">
        <f>SUM(E6:E7)</f>
        <v>730.66</v>
      </c>
      <c r="F8" s="7"/>
      <c r="G8" s="7"/>
      <c r="H8" s="7"/>
      <c r="I8" s="7">
        <f>SUM(I6:I7)</f>
        <v>730.66</v>
      </c>
      <c r="J8" s="7"/>
      <c r="K8" s="7">
        <f>I8*J7</f>
        <v>146132</v>
      </c>
      <c r="L8" s="7">
        <f>SUM(L6:L7)</f>
        <v>146132</v>
      </c>
      <c r="M8" s="7"/>
    </row>
    <row r="9" ht="30" customHeight="1" spans="1:13">
      <c r="A9" s="6">
        <v>1</v>
      </c>
      <c r="B9" s="6" t="s">
        <v>22</v>
      </c>
      <c r="C9" s="6" t="s">
        <v>23</v>
      </c>
      <c r="D9" s="6" t="s">
        <v>24</v>
      </c>
      <c r="E9" s="6">
        <v>546.04</v>
      </c>
      <c r="F9" s="6"/>
      <c r="G9" s="6"/>
      <c r="H9" s="6"/>
      <c r="I9" s="6">
        <v>546.04</v>
      </c>
      <c r="J9" s="6">
        <v>200</v>
      </c>
      <c r="K9" s="6">
        <f t="shared" si="0"/>
        <v>109208</v>
      </c>
      <c r="L9" s="6">
        <f t="shared" si="1"/>
        <v>109208</v>
      </c>
      <c r="M9" s="6"/>
    </row>
    <row r="10" ht="30" customHeight="1" spans="1:13">
      <c r="A10" s="6">
        <v>2</v>
      </c>
      <c r="B10" s="6"/>
      <c r="C10" s="6" t="s">
        <v>25</v>
      </c>
      <c r="D10" s="6" t="s">
        <v>26</v>
      </c>
      <c r="E10" s="6">
        <v>121.57</v>
      </c>
      <c r="F10" s="6"/>
      <c r="G10" s="6"/>
      <c r="H10" s="6"/>
      <c r="I10" s="6">
        <v>121.57</v>
      </c>
      <c r="J10" s="6">
        <v>200</v>
      </c>
      <c r="K10" s="6">
        <f t="shared" si="0"/>
        <v>24314</v>
      </c>
      <c r="L10" s="6">
        <f t="shared" si="1"/>
        <v>24314</v>
      </c>
      <c r="M10" s="6"/>
    </row>
    <row r="11" s="1" customFormat="1" ht="30" customHeight="1" spans="1:13">
      <c r="A11" s="7" t="s">
        <v>21</v>
      </c>
      <c r="B11" s="7"/>
      <c r="C11" s="7"/>
      <c r="D11" s="7"/>
      <c r="E11" s="7">
        <f>SUM(E9:E10)</f>
        <v>667.61</v>
      </c>
      <c r="F11" s="7"/>
      <c r="G11" s="7"/>
      <c r="H11" s="7"/>
      <c r="I11" s="7">
        <f t="shared" ref="F11:L11" si="2">SUM(I9:I10)</f>
        <v>667.61</v>
      </c>
      <c r="J11" s="7"/>
      <c r="K11" s="7">
        <f t="shared" si="2"/>
        <v>133522</v>
      </c>
      <c r="L11" s="7">
        <f t="shared" si="2"/>
        <v>133522</v>
      </c>
      <c r="M11" s="7"/>
    </row>
    <row r="12" ht="30" customHeight="1" spans="1:13">
      <c r="A12" s="6">
        <v>1</v>
      </c>
      <c r="B12" s="8" t="s">
        <v>27</v>
      </c>
      <c r="C12" s="6" t="s">
        <v>28</v>
      </c>
      <c r="D12" s="6" t="s">
        <v>29</v>
      </c>
      <c r="E12" s="9">
        <v>894.62</v>
      </c>
      <c r="F12" s="9">
        <v>894.62</v>
      </c>
      <c r="G12" s="6">
        <v>300</v>
      </c>
      <c r="H12" s="6">
        <f>F12*G12</f>
        <v>268386</v>
      </c>
      <c r="I12" s="9"/>
      <c r="J12" s="6"/>
      <c r="K12" s="6"/>
      <c r="L12" s="6">
        <f t="shared" ref="L12:L24" si="3">H12+K12</f>
        <v>268386</v>
      </c>
      <c r="M12" s="6"/>
    </row>
    <row r="13" ht="30" customHeight="1" spans="1:13">
      <c r="A13" s="6">
        <v>2</v>
      </c>
      <c r="B13" s="10"/>
      <c r="C13" s="6" t="s">
        <v>30</v>
      </c>
      <c r="D13" s="6" t="s">
        <v>29</v>
      </c>
      <c r="E13" s="9">
        <v>522.16</v>
      </c>
      <c r="F13" s="9">
        <v>522.16</v>
      </c>
      <c r="G13" s="6">
        <v>300</v>
      </c>
      <c r="H13" s="6">
        <f>F13*G13</f>
        <v>156648</v>
      </c>
      <c r="I13" s="9"/>
      <c r="J13" s="6"/>
      <c r="K13" s="6"/>
      <c r="L13" s="6">
        <f t="shared" si="3"/>
        <v>156648</v>
      </c>
      <c r="M13" s="6"/>
    </row>
    <row r="14" ht="30" customHeight="1" spans="1:13">
      <c r="A14" s="6">
        <v>3</v>
      </c>
      <c r="B14" s="10"/>
      <c r="C14" s="6" t="s">
        <v>31</v>
      </c>
      <c r="D14" s="6" t="s">
        <v>29</v>
      </c>
      <c r="E14" s="9">
        <v>854.2</v>
      </c>
      <c r="F14" s="9">
        <v>103.65</v>
      </c>
      <c r="G14" s="6">
        <v>300</v>
      </c>
      <c r="H14" s="6">
        <f>F14*G14</f>
        <v>31095</v>
      </c>
      <c r="I14" s="9">
        <v>750.55</v>
      </c>
      <c r="J14" s="6">
        <v>200</v>
      </c>
      <c r="K14" s="6">
        <f>I14*J14</f>
        <v>150110</v>
      </c>
      <c r="L14" s="6">
        <f t="shared" si="3"/>
        <v>181205</v>
      </c>
      <c r="M14" s="6"/>
    </row>
    <row r="15" ht="30" customHeight="1" spans="1:13">
      <c r="A15" s="6">
        <v>4</v>
      </c>
      <c r="B15" s="10"/>
      <c r="C15" s="6" t="s">
        <v>32</v>
      </c>
      <c r="D15" s="6" t="s">
        <v>33</v>
      </c>
      <c r="E15" s="9">
        <v>678.11</v>
      </c>
      <c r="F15" s="9"/>
      <c r="G15" s="6"/>
      <c r="H15" s="6"/>
      <c r="I15" s="9">
        <v>678.11</v>
      </c>
      <c r="J15" s="6">
        <v>200</v>
      </c>
      <c r="K15" s="6">
        <f>I15*J15</f>
        <v>135622</v>
      </c>
      <c r="L15" s="6">
        <f t="shared" si="3"/>
        <v>135622</v>
      </c>
      <c r="M15" s="6"/>
    </row>
    <row r="16" ht="30" customHeight="1" spans="1:13">
      <c r="A16" s="6">
        <v>5</v>
      </c>
      <c r="B16" s="10"/>
      <c r="C16" s="6" t="s">
        <v>34</v>
      </c>
      <c r="D16" s="6" t="s">
        <v>33</v>
      </c>
      <c r="E16" s="9">
        <v>431.92</v>
      </c>
      <c r="F16" s="9">
        <v>7.04</v>
      </c>
      <c r="G16" s="6">
        <v>300</v>
      </c>
      <c r="H16" s="6">
        <f>F16*G16</f>
        <v>2112</v>
      </c>
      <c r="I16" s="9">
        <v>424.88</v>
      </c>
      <c r="J16" s="6">
        <v>200</v>
      </c>
      <c r="K16" s="6">
        <f>I16*J16</f>
        <v>84976</v>
      </c>
      <c r="L16" s="6">
        <f t="shared" si="3"/>
        <v>87088</v>
      </c>
      <c r="M16" s="6"/>
    </row>
    <row r="17" ht="30" customHeight="1" spans="1:13">
      <c r="A17" s="6">
        <v>6</v>
      </c>
      <c r="B17" s="10"/>
      <c r="C17" s="6" t="s">
        <v>35</v>
      </c>
      <c r="D17" s="6" t="s">
        <v>33</v>
      </c>
      <c r="E17" s="9">
        <v>135.46</v>
      </c>
      <c r="F17" s="9"/>
      <c r="G17" s="6"/>
      <c r="H17" s="6"/>
      <c r="I17" s="9">
        <v>135.46</v>
      </c>
      <c r="J17" s="6">
        <v>200</v>
      </c>
      <c r="K17" s="6">
        <f>I17*J17</f>
        <v>27092</v>
      </c>
      <c r="L17" s="6">
        <f t="shared" si="3"/>
        <v>27092</v>
      </c>
      <c r="M17" s="6"/>
    </row>
    <row r="18" ht="30" customHeight="1" spans="1:13">
      <c r="A18" s="6">
        <v>7</v>
      </c>
      <c r="B18" s="10"/>
      <c r="C18" s="6" t="s">
        <v>36</v>
      </c>
      <c r="D18" s="6" t="s">
        <v>37</v>
      </c>
      <c r="E18" s="9">
        <v>966.86</v>
      </c>
      <c r="F18" s="9">
        <v>966.86</v>
      </c>
      <c r="G18" s="6">
        <v>300</v>
      </c>
      <c r="H18" s="6">
        <f>F18*G18</f>
        <v>290058</v>
      </c>
      <c r="I18" s="9"/>
      <c r="J18" s="6"/>
      <c r="K18" s="6"/>
      <c r="L18" s="6">
        <f t="shared" si="3"/>
        <v>290058</v>
      </c>
      <c r="M18" s="6"/>
    </row>
    <row r="19" ht="30" customHeight="1" spans="1:13">
      <c r="A19" s="6">
        <v>8</v>
      </c>
      <c r="B19" s="10"/>
      <c r="C19" s="6" t="s">
        <v>38</v>
      </c>
      <c r="D19" s="6" t="s">
        <v>37</v>
      </c>
      <c r="E19" s="9">
        <v>945.54</v>
      </c>
      <c r="F19" s="9">
        <v>837.98</v>
      </c>
      <c r="G19" s="6">
        <v>300</v>
      </c>
      <c r="H19" s="6">
        <f>F19*G19</f>
        <v>251394</v>
      </c>
      <c r="I19" s="9">
        <v>107.56</v>
      </c>
      <c r="J19" s="6">
        <v>200</v>
      </c>
      <c r="K19" s="6">
        <f t="shared" ref="K19:K24" si="4">I19*J19</f>
        <v>21512</v>
      </c>
      <c r="L19" s="6">
        <f t="shared" si="3"/>
        <v>272906</v>
      </c>
      <c r="M19" s="6"/>
    </row>
    <row r="20" ht="30" customHeight="1" spans="1:13">
      <c r="A20" s="6">
        <v>9</v>
      </c>
      <c r="B20" s="10"/>
      <c r="C20" s="6" t="s">
        <v>39</v>
      </c>
      <c r="D20" s="6" t="s">
        <v>40</v>
      </c>
      <c r="E20" s="9">
        <v>101.56</v>
      </c>
      <c r="F20" s="9">
        <v>7.46</v>
      </c>
      <c r="G20" s="6">
        <v>300</v>
      </c>
      <c r="H20" s="6">
        <f>F20*G20</f>
        <v>2238</v>
      </c>
      <c r="I20" s="9">
        <v>94.1</v>
      </c>
      <c r="J20" s="6">
        <v>200</v>
      </c>
      <c r="K20" s="6">
        <f t="shared" si="4"/>
        <v>18820</v>
      </c>
      <c r="L20" s="6">
        <f t="shared" si="3"/>
        <v>21058</v>
      </c>
      <c r="M20" s="6"/>
    </row>
    <row r="21" ht="30" customHeight="1" spans="1:13">
      <c r="A21" s="6">
        <v>10</v>
      </c>
      <c r="B21" s="10"/>
      <c r="C21" s="6" t="s">
        <v>41</v>
      </c>
      <c r="D21" s="6" t="s">
        <v>42</v>
      </c>
      <c r="E21" s="9">
        <v>115.4</v>
      </c>
      <c r="F21" s="9"/>
      <c r="G21" s="6"/>
      <c r="H21" s="6"/>
      <c r="I21" s="9">
        <v>115.4</v>
      </c>
      <c r="J21" s="6">
        <v>200</v>
      </c>
      <c r="K21" s="6">
        <f t="shared" si="4"/>
        <v>23080</v>
      </c>
      <c r="L21" s="6">
        <f t="shared" si="3"/>
        <v>23080</v>
      </c>
      <c r="M21" s="6"/>
    </row>
    <row r="22" ht="30" customHeight="1" spans="1:13">
      <c r="A22" s="6">
        <v>11</v>
      </c>
      <c r="B22" s="10"/>
      <c r="C22" s="6" t="s">
        <v>43</v>
      </c>
      <c r="D22" s="6" t="s">
        <v>42</v>
      </c>
      <c r="E22" s="9">
        <v>114.93</v>
      </c>
      <c r="F22" s="9"/>
      <c r="G22" s="6"/>
      <c r="H22" s="6"/>
      <c r="I22" s="9">
        <v>114.93</v>
      </c>
      <c r="J22" s="6">
        <v>201</v>
      </c>
      <c r="K22" s="6">
        <f t="shared" si="4"/>
        <v>23100.93</v>
      </c>
      <c r="L22" s="6">
        <f t="shared" si="3"/>
        <v>23100.93</v>
      </c>
      <c r="M22" s="6"/>
    </row>
    <row r="23" ht="30" customHeight="1" spans="1:13">
      <c r="A23" s="6">
        <v>12</v>
      </c>
      <c r="B23" s="10"/>
      <c r="C23" s="6" t="s">
        <v>43</v>
      </c>
      <c r="D23" s="6" t="s">
        <v>44</v>
      </c>
      <c r="E23" s="9">
        <v>639.46</v>
      </c>
      <c r="F23" s="9">
        <v>16.63</v>
      </c>
      <c r="G23" s="6">
        <v>300</v>
      </c>
      <c r="H23" s="6">
        <f>F23*G23</f>
        <v>4989</v>
      </c>
      <c r="I23" s="9">
        <v>622.83</v>
      </c>
      <c r="J23" s="6">
        <v>200</v>
      </c>
      <c r="K23" s="6">
        <f t="shared" si="4"/>
        <v>124566</v>
      </c>
      <c r="L23" s="6">
        <f t="shared" si="3"/>
        <v>129555</v>
      </c>
      <c r="M23" s="6"/>
    </row>
    <row r="24" ht="30" customHeight="1" spans="1:13">
      <c r="A24" s="6">
        <v>13</v>
      </c>
      <c r="B24" s="10"/>
      <c r="C24" s="6" t="s">
        <v>45</v>
      </c>
      <c r="D24" s="6" t="s">
        <v>44</v>
      </c>
      <c r="E24" s="9">
        <v>324.36</v>
      </c>
      <c r="F24" s="9">
        <v>2.42</v>
      </c>
      <c r="G24" s="6">
        <v>300</v>
      </c>
      <c r="H24" s="6">
        <f>F24*G24</f>
        <v>726</v>
      </c>
      <c r="I24" s="9">
        <v>321.94</v>
      </c>
      <c r="J24" s="6">
        <v>200</v>
      </c>
      <c r="K24" s="6">
        <f t="shared" si="4"/>
        <v>64388</v>
      </c>
      <c r="L24" s="6">
        <f t="shared" si="3"/>
        <v>65114</v>
      </c>
      <c r="M24" s="6"/>
    </row>
    <row r="25" ht="30" customHeight="1" spans="1:13">
      <c r="A25" s="6">
        <v>14</v>
      </c>
      <c r="B25" s="10"/>
      <c r="C25" s="6" t="s">
        <v>39</v>
      </c>
      <c r="D25" s="6" t="s">
        <v>46</v>
      </c>
      <c r="E25" s="9">
        <v>229.34</v>
      </c>
      <c r="F25" s="9">
        <v>25.44</v>
      </c>
      <c r="G25" s="6">
        <v>300</v>
      </c>
      <c r="H25" s="6">
        <f t="shared" ref="H25:H30" si="5">F25*G25</f>
        <v>7632</v>
      </c>
      <c r="I25" s="9">
        <v>203.9</v>
      </c>
      <c r="J25" s="6">
        <v>200</v>
      </c>
      <c r="K25" s="6">
        <f t="shared" ref="K25:K30" si="6">I25*J25</f>
        <v>40780</v>
      </c>
      <c r="L25" s="6">
        <f t="shared" ref="L25:L30" si="7">H25+K25</f>
        <v>48412</v>
      </c>
      <c r="M25" s="6"/>
    </row>
    <row r="26" ht="30" customHeight="1" spans="1:13">
      <c r="A26" s="6">
        <v>15</v>
      </c>
      <c r="B26" s="10"/>
      <c r="C26" s="6" t="s">
        <v>47</v>
      </c>
      <c r="D26" s="6" t="s">
        <v>46</v>
      </c>
      <c r="E26" s="9">
        <v>164.09</v>
      </c>
      <c r="F26" s="9">
        <v>18.43</v>
      </c>
      <c r="G26" s="6">
        <v>300</v>
      </c>
      <c r="H26" s="6">
        <f t="shared" si="5"/>
        <v>5529</v>
      </c>
      <c r="I26" s="9">
        <v>145.66</v>
      </c>
      <c r="J26" s="6">
        <v>200</v>
      </c>
      <c r="K26" s="6">
        <f t="shared" si="6"/>
        <v>29132</v>
      </c>
      <c r="L26" s="6">
        <f t="shared" si="7"/>
        <v>34661</v>
      </c>
      <c r="M26" s="6"/>
    </row>
    <row r="27" ht="30" customHeight="1" spans="1:13">
      <c r="A27" s="6">
        <v>16</v>
      </c>
      <c r="B27" s="10"/>
      <c r="C27" s="6" t="s">
        <v>48</v>
      </c>
      <c r="D27" s="6" t="s">
        <v>46</v>
      </c>
      <c r="E27" s="9">
        <v>281.63</v>
      </c>
      <c r="F27" s="9">
        <v>38.39</v>
      </c>
      <c r="G27" s="6">
        <v>300</v>
      </c>
      <c r="H27" s="6">
        <f t="shared" si="5"/>
        <v>11517</v>
      </c>
      <c r="I27" s="9">
        <v>243.24</v>
      </c>
      <c r="J27" s="6">
        <v>200</v>
      </c>
      <c r="K27" s="6">
        <f t="shared" si="6"/>
        <v>48648</v>
      </c>
      <c r="L27" s="6">
        <f t="shared" si="7"/>
        <v>60165</v>
      </c>
      <c r="M27" s="6"/>
    </row>
    <row r="28" ht="30" customHeight="1" spans="1:13">
      <c r="A28" s="6">
        <v>17</v>
      </c>
      <c r="B28" s="10"/>
      <c r="C28" s="6" t="s">
        <v>49</v>
      </c>
      <c r="D28" s="6" t="s">
        <v>46</v>
      </c>
      <c r="E28" s="9">
        <v>197.46</v>
      </c>
      <c r="F28" s="9"/>
      <c r="G28" s="6"/>
      <c r="H28" s="6"/>
      <c r="I28" s="9">
        <v>197.46</v>
      </c>
      <c r="J28" s="6">
        <v>200</v>
      </c>
      <c r="K28" s="6">
        <f t="shared" si="6"/>
        <v>39492</v>
      </c>
      <c r="L28" s="6">
        <f t="shared" si="7"/>
        <v>39492</v>
      </c>
      <c r="M28" s="6"/>
    </row>
    <row r="29" ht="30" customHeight="1" spans="1:13">
      <c r="A29" s="6">
        <v>18</v>
      </c>
      <c r="B29" s="10"/>
      <c r="C29" s="6" t="s">
        <v>50</v>
      </c>
      <c r="D29" s="6" t="s">
        <v>46</v>
      </c>
      <c r="E29" s="9">
        <v>279.56</v>
      </c>
      <c r="F29" s="9">
        <v>65.23</v>
      </c>
      <c r="G29" s="6">
        <v>300</v>
      </c>
      <c r="H29" s="6">
        <f t="shared" si="5"/>
        <v>19569</v>
      </c>
      <c r="I29" s="9">
        <v>214.33</v>
      </c>
      <c r="J29" s="6">
        <v>200</v>
      </c>
      <c r="K29" s="6">
        <f t="shared" si="6"/>
        <v>42866</v>
      </c>
      <c r="L29" s="6">
        <f t="shared" si="7"/>
        <v>62435</v>
      </c>
      <c r="M29" s="6"/>
    </row>
    <row r="30" ht="30" customHeight="1" spans="1:13">
      <c r="A30" s="6">
        <v>19</v>
      </c>
      <c r="B30" s="11"/>
      <c r="C30" s="6" t="s">
        <v>51</v>
      </c>
      <c r="D30" s="6" t="s">
        <v>46</v>
      </c>
      <c r="E30" s="9">
        <v>169.35</v>
      </c>
      <c r="F30" s="9">
        <v>169.35</v>
      </c>
      <c r="G30" s="6">
        <v>300</v>
      </c>
      <c r="H30" s="6">
        <f t="shared" si="5"/>
        <v>50805</v>
      </c>
      <c r="I30" s="9"/>
      <c r="J30" s="6"/>
      <c r="K30" s="6"/>
      <c r="L30" s="6">
        <f t="shared" si="7"/>
        <v>50805</v>
      </c>
      <c r="M30" s="6"/>
    </row>
    <row r="31" s="1" customFormat="1" ht="30" customHeight="1" spans="1:13">
      <c r="A31" s="7" t="s">
        <v>21</v>
      </c>
      <c r="B31" s="7"/>
      <c r="C31" s="7"/>
      <c r="D31" s="7"/>
      <c r="E31" s="7">
        <f>SUM(E12:E30)</f>
        <v>8046.01</v>
      </c>
      <c r="F31" s="7">
        <f t="shared" ref="F31:L31" si="8">SUM(F12:F30)</f>
        <v>3675.66</v>
      </c>
      <c r="G31" s="7"/>
      <c r="H31" s="7">
        <f t="shared" si="8"/>
        <v>1102698</v>
      </c>
      <c r="I31" s="7">
        <f t="shared" si="8"/>
        <v>4370.35</v>
      </c>
      <c r="J31" s="7"/>
      <c r="K31" s="7">
        <f t="shared" si="8"/>
        <v>874184.93</v>
      </c>
      <c r="L31" s="7">
        <f t="shared" si="8"/>
        <v>1976882.93</v>
      </c>
      <c r="M31" s="7"/>
    </row>
    <row r="32" ht="30" customHeight="1" spans="1:13">
      <c r="A32" s="6">
        <v>1</v>
      </c>
      <c r="B32" s="8" t="s">
        <v>52</v>
      </c>
      <c r="C32" s="6" t="s">
        <v>53</v>
      </c>
      <c r="D32" s="6" t="s">
        <v>54</v>
      </c>
      <c r="E32" s="6">
        <v>1072.45</v>
      </c>
      <c r="F32" s="6">
        <v>308.25</v>
      </c>
      <c r="G32" s="6">
        <v>300</v>
      </c>
      <c r="H32" s="6">
        <f>F32*G32</f>
        <v>92475</v>
      </c>
      <c r="I32" s="6">
        <v>764.2</v>
      </c>
      <c r="J32" s="6">
        <v>200</v>
      </c>
      <c r="K32" s="6">
        <f>I32*J32</f>
        <v>152840</v>
      </c>
      <c r="L32" s="6">
        <f>H32+K32</f>
        <v>245315</v>
      </c>
      <c r="M32" s="6"/>
    </row>
    <row r="33" ht="30" customHeight="1" spans="1:13">
      <c r="A33" s="6">
        <v>2</v>
      </c>
      <c r="B33" s="10"/>
      <c r="C33" s="6" t="s">
        <v>55</v>
      </c>
      <c r="D33" s="6" t="s">
        <v>54</v>
      </c>
      <c r="E33" s="6">
        <v>975.94</v>
      </c>
      <c r="F33" s="6">
        <v>975.94</v>
      </c>
      <c r="G33" s="6">
        <v>300</v>
      </c>
      <c r="H33" s="6">
        <f>F33*G33</f>
        <v>292782</v>
      </c>
      <c r="I33" s="6" t="s">
        <v>56</v>
      </c>
      <c r="J33" s="6"/>
      <c r="K33" s="6"/>
      <c r="L33" s="6">
        <f>H33+K33</f>
        <v>292782</v>
      </c>
      <c r="M33" s="6"/>
    </row>
    <row r="34" ht="30" customHeight="1" spans="1:13">
      <c r="A34" s="6">
        <v>3</v>
      </c>
      <c r="B34" s="10"/>
      <c r="C34" s="6" t="s">
        <v>57</v>
      </c>
      <c r="D34" s="6" t="s">
        <v>58</v>
      </c>
      <c r="E34" s="6">
        <v>955.97</v>
      </c>
      <c r="F34" s="6"/>
      <c r="G34" s="6"/>
      <c r="H34" s="6"/>
      <c r="I34" s="6">
        <v>955.97</v>
      </c>
      <c r="J34" s="6">
        <v>200</v>
      </c>
      <c r="K34" s="6">
        <f>I34*J34</f>
        <v>191194</v>
      </c>
      <c r="L34" s="6">
        <f>K34</f>
        <v>191194</v>
      </c>
      <c r="M34" s="6"/>
    </row>
    <row r="35" ht="30" customHeight="1" spans="1:13">
      <c r="A35" s="6">
        <v>4</v>
      </c>
      <c r="B35" s="10"/>
      <c r="C35" s="6" t="s">
        <v>59</v>
      </c>
      <c r="D35" s="6" t="s">
        <v>58</v>
      </c>
      <c r="E35" s="6">
        <v>630.7</v>
      </c>
      <c r="F35" s="6"/>
      <c r="G35" s="6"/>
      <c r="H35" s="6"/>
      <c r="I35" s="6">
        <v>630.7</v>
      </c>
      <c r="J35" s="6">
        <v>200</v>
      </c>
      <c r="K35" s="6">
        <f>I35*J35</f>
        <v>126140</v>
      </c>
      <c r="L35" s="6">
        <f>H35+K35</f>
        <v>126140</v>
      </c>
      <c r="M35" s="6"/>
    </row>
    <row r="36" ht="30" customHeight="1" spans="1:13">
      <c r="A36" s="6">
        <v>5</v>
      </c>
      <c r="B36" s="10"/>
      <c r="C36" s="6" t="s">
        <v>60</v>
      </c>
      <c r="D36" s="6" t="s">
        <v>61</v>
      </c>
      <c r="E36" s="6">
        <f>F36+I36</f>
        <v>630.66</v>
      </c>
      <c r="F36" s="6">
        <v>288.45</v>
      </c>
      <c r="G36" s="6">
        <v>300</v>
      </c>
      <c r="H36" s="6">
        <f>F36*G36</f>
        <v>86535</v>
      </c>
      <c r="I36" s="6">
        <v>342.21</v>
      </c>
      <c r="J36" s="6">
        <v>200</v>
      </c>
      <c r="K36" s="6">
        <f>I36*J36</f>
        <v>68442</v>
      </c>
      <c r="L36" s="6">
        <f>H36+K36</f>
        <v>154977</v>
      </c>
      <c r="M36" s="6"/>
    </row>
    <row r="37" ht="30" customHeight="1" spans="1:13">
      <c r="A37" s="6">
        <v>6</v>
      </c>
      <c r="B37" s="10"/>
      <c r="C37" s="6" t="s">
        <v>62</v>
      </c>
      <c r="D37" s="6" t="s">
        <v>61</v>
      </c>
      <c r="E37" s="6">
        <f>F37+I37</f>
        <v>909.68</v>
      </c>
      <c r="F37" s="6">
        <v>41.99</v>
      </c>
      <c r="G37" s="6">
        <v>300</v>
      </c>
      <c r="H37" s="6">
        <f>F37*G37</f>
        <v>12597</v>
      </c>
      <c r="I37" s="6">
        <v>867.69</v>
      </c>
      <c r="J37" s="6">
        <v>200</v>
      </c>
      <c r="K37" s="6">
        <f>I37*J37</f>
        <v>173538</v>
      </c>
      <c r="L37" s="6">
        <f>H37+K37</f>
        <v>186135</v>
      </c>
      <c r="M37" s="6"/>
    </row>
    <row r="38" ht="30" customHeight="1" spans="1:13">
      <c r="A38" s="6">
        <v>7</v>
      </c>
      <c r="B38" s="10"/>
      <c r="C38" s="6" t="s">
        <v>63</v>
      </c>
      <c r="D38" s="6" t="s">
        <v>61</v>
      </c>
      <c r="E38" s="6">
        <f>I38</f>
        <v>692.64</v>
      </c>
      <c r="F38" s="6"/>
      <c r="G38" s="6"/>
      <c r="H38" s="6"/>
      <c r="I38" s="6">
        <v>692.64</v>
      </c>
      <c r="J38" s="6">
        <v>200</v>
      </c>
      <c r="K38" s="6">
        <f>I38*J38</f>
        <v>138528</v>
      </c>
      <c r="L38" s="6">
        <f>H38+K38</f>
        <v>138528</v>
      </c>
      <c r="M38" s="6"/>
    </row>
    <row r="39" ht="30" customHeight="1" spans="1:13">
      <c r="A39" s="6">
        <v>8</v>
      </c>
      <c r="B39" s="10"/>
      <c r="C39" s="6" t="s">
        <v>64</v>
      </c>
      <c r="D39" s="6" t="s">
        <v>61</v>
      </c>
      <c r="E39" s="6">
        <v>211</v>
      </c>
      <c r="F39" s="6">
        <v>211</v>
      </c>
      <c r="G39" s="6">
        <v>300</v>
      </c>
      <c r="H39" s="6">
        <f t="shared" ref="H39:H44" si="9">F39*G39</f>
        <v>63300</v>
      </c>
      <c r="I39" s="6"/>
      <c r="J39" s="6"/>
      <c r="K39" s="6"/>
      <c r="L39" s="6">
        <f>H39+K39</f>
        <v>63300</v>
      </c>
      <c r="M39" s="6"/>
    </row>
    <row r="40" ht="30" customHeight="1" spans="1:13">
      <c r="A40" s="6">
        <v>9</v>
      </c>
      <c r="B40" s="10"/>
      <c r="C40" s="6" t="s">
        <v>65</v>
      </c>
      <c r="D40" s="6" t="s">
        <v>61</v>
      </c>
      <c r="E40" s="6">
        <f>F40+I40</f>
        <v>270.15</v>
      </c>
      <c r="F40" s="6">
        <v>58.52</v>
      </c>
      <c r="G40" s="6">
        <v>300</v>
      </c>
      <c r="H40" s="6">
        <f t="shared" si="9"/>
        <v>17556</v>
      </c>
      <c r="I40" s="6">
        <v>211.63</v>
      </c>
      <c r="J40" s="6">
        <v>200</v>
      </c>
      <c r="K40" s="6">
        <f t="shared" ref="K40:K47" si="10">I40*J40</f>
        <v>42326</v>
      </c>
      <c r="L40" s="6">
        <f>K40+H40</f>
        <v>59882</v>
      </c>
      <c r="M40" s="6"/>
    </row>
    <row r="41" ht="30" customHeight="1" spans="1:13">
      <c r="A41" s="6">
        <v>10</v>
      </c>
      <c r="B41" s="10"/>
      <c r="C41" s="6" t="s">
        <v>66</v>
      </c>
      <c r="D41" s="6" t="s">
        <v>61</v>
      </c>
      <c r="E41" s="6">
        <f>F41+I41</f>
        <v>505.07</v>
      </c>
      <c r="F41" s="6">
        <v>192.24</v>
      </c>
      <c r="G41" s="6">
        <v>300</v>
      </c>
      <c r="H41" s="6">
        <f t="shared" si="9"/>
        <v>57672</v>
      </c>
      <c r="I41" s="6">
        <v>312.83</v>
      </c>
      <c r="J41" s="6">
        <v>200</v>
      </c>
      <c r="K41" s="6">
        <f t="shared" si="10"/>
        <v>62566</v>
      </c>
      <c r="L41" s="6">
        <f>H41+K41</f>
        <v>120238</v>
      </c>
      <c r="M41" s="6"/>
    </row>
    <row r="42" ht="30" customHeight="1" spans="1:13">
      <c r="A42" s="6">
        <v>11</v>
      </c>
      <c r="B42" s="10"/>
      <c r="C42" s="6" t="s">
        <v>67</v>
      </c>
      <c r="D42" s="6" t="s">
        <v>68</v>
      </c>
      <c r="E42" s="6">
        <f>F42+I42</f>
        <v>504.14</v>
      </c>
      <c r="F42" s="6">
        <v>358.33</v>
      </c>
      <c r="G42" s="6">
        <v>300</v>
      </c>
      <c r="H42" s="6">
        <f t="shared" si="9"/>
        <v>107499</v>
      </c>
      <c r="I42" s="6">
        <v>145.81</v>
      </c>
      <c r="J42" s="6">
        <v>200</v>
      </c>
      <c r="K42" s="6">
        <f t="shared" si="10"/>
        <v>29162</v>
      </c>
      <c r="L42" s="6">
        <f>H42+K42</f>
        <v>136661</v>
      </c>
      <c r="M42" s="6"/>
    </row>
    <row r="43" ht="30" customHeight="1" spans="1:13">
      <c r="A43" s="6">
        <v>12</v>
      </c>
      <c r="B43" s="10"/>
      <c r="C43" s="6" t="s">
        <v>20</v>
      </c>
      <c r="D43" s="6" t="s">
        <v>68</v>
      </c>
      <c r="E43" s="6">
        <f>F43+I43</f>
        <v>206.37</v>
      </c>
      <c r="F43" s="6">
        <v>31.22</v>
      </c>
      <c r="G43" s="6">
        <v>300</v>
      </c>
      <c r="H43" s="6">
        <f t="shared" si="9"/>
        <v>9366</v>
      </c>
      <c r="I43" s="6">
        <v>175.15</v>
      </c>
      <c r="J43" s="6">
        <v>200</v>
      </c>
      <c r="K43" s="6">
        <f t="shared" si="10"/>
        <v>35030</v>
      </c>
      <c r="L43" s="6">
        <f>H43+K43</f>
        <v>44396</v>
      </c>
      <c r="M43" s="6"/>
    </row>
    <row r="44" ht="30" customHeight="1" spans="1:13">
      <c r="A44" s="6">
        <v>13</v>
      </c>
      <c r="B44" s="10"/>
      <c r="C44" s="6" t="s">
        <v>69</v>
      </c>
      <c r="D44" s="6" t="s">
        <v>68</v>
      </c>
      <c r="E44" s="6">
        <f>F44+I44</f>
        <v>415.06</v>
      </c>
      <c r="F44" s="6">
        <v>399.95</v>
      </c>
      <c r="G44" s="6">
        <v>300</v>
      </c>
      <c r="H44" s="6">
        <f t="shared" si="9"/>
        <v>119985</v>
      </c>
      <c r="I44" s="6">
        <v>15.11</v>
      </c>
      <c r="J44" s="6">
        <v>200</v>
      </c>
      <c r="K44" s="6">
        <f t="shared" si="10"/>
        <v>3022</v>
      </c>
      <c r="L44" s="6">
        <f>H44+K44</f>
        <v>123007</v>
      </c>
      <c r="M44" s="6"/>
    </row>
    <row r="45" ht="30" customHeight="1" spans="1:13">
      <c r="A45" s="6">
        <v>14</v>
      </c>
      <c r="B45" s="10"/>
      <c r="C45" s="6" t="s">
        <v>70</v>
      </c>
      <c r="D45" s="6" t="s">
        <v>68</v>
      </c>
      <c r="E45" s="6">
        <v>248.33</v>
      </c>
      <c r="F45" s="6"/>
      <c r="G45" s="6"/>
      <c r="H45" s="6"/>
      <c r="I45" s="6">
        <v>248.33</v>
      </c>
      <c r="J45" s="6">
        <v>200</v>
      </c>
      <c r="K45" s="6">
        <f t="shared" si="10"/>
        <v>49666</v>
      </c>
      <c r="L45" s="6">
        <f>K45+H45</f>
        <v>49666</v>
      </c>
      <c r="M45" s="6"/>
    </row>
    <row r="46" ht="30" customHeight="1" spans="1:13">
      <c r="A46" s="6">
        <v>15</v>
      </c>
      <c r="B46" s="10"/>
      <c r="C46" s="6" t="s">
        <v>71</v>
      </c>
      <c r="D46" s="6" t="s">
        <v>68</v>
      </c>
      <c r="E46" s="6">
        <f>F46+I46</f>
        <v>500.83</v>
      </c>
      <c r="F46" s="6">
        <v>83.56</v>
      </c>
      <c r="G46" s="6">
        <v>300</v>
      </c>
      <c r="H46" s="6">
        <f>F46*G46</f>
        <v>25068</v>
      </c>
      <c r="I46" s="6">
        <v>417.27</v>
      </c>
      <c r="J46" s="6">
        <v>200</v>
      </c>
      <c r="K46" s="6">
        <f t="shared" si="10"/>
        <v>83454</v>
      </c>
      <c r="L46" s="6">
        <f>K46+H46</f>
        <v>108522</v>
      </c>
      <c r="M46" s="6"/>
    </row>
    <row r="47" ht="30" customHeight="1" spans="1:13">
      <c r="A47" s="6">
        <v>16</v>
      </c>
      <c r="B47" s="10"/>
      <c r="C47" s="6" t="s">
        <v>72</v>
      </c>
      <c r="D47" s="6" t="s">
        <v>68</v>
      </c>
      <c r="E47" s="6">
        <f>I47</f>
        <v>127.56</v>
      </c>
      <c r="F47" s="6"/>
      <c r="G47" s="6"/>
      <c r="H47" s="6"/>
      <c r="I47" s="6">
        <v>127.56</v>
      </c>
      <c r="J47" s="6">
        <v>200</v>
      </c>
      <c r="K47" s="6">
        <f t="shared" si="10"/>
        <v>25512</v>
      </c>
      <c r="L47" s="6">
        <f>H47+K47</f>
        <v>25512</v>
      </c>
      <c r="M47" s="6"/>
    </row>
    <row r="48" ht="30" customHeight="1" spans="1:13">
      <c r="A48" s="6">
        <v>17</v>
      </c>
      <c r="B48" s="10"/>
      <c r="C48" s="6" t="s">
        <v>73</v>
      </c>
      <c r="D48" s="6" t="s">
        <v>68</v>
      </c>
      <c r="E48" s="6">
        <f>F48</f>
        <v>95.26</v>
      </c>
      <c r="F48" s="6">
        <v>95.26</v>
      </c>
      <c r="G48" s="6">
        <v>300</v>
      </c>
      <c r="H48" s="6">
        <f t="shared" ref="H48:H56" si="11">F48*G48</f>
        <v>28578</v>
      </c>
      <c r="I48" s="6"/>
      <c r="J48" s="6"/>
      <c r="K48" s="6"/>
      <c r="L48" s="6">
        <f>H48+K48</f>
        <v>28578</v>
      </c>
      <c r="M48" s="6"/>
    </row>
    <row r="49" ht="30" customHeight="1" spans="1:13">
      <c r="A49" s="6">
        <v>18</v>
      </c>
      <c r="B49" s="10"/>
      <c r="C49" s="6" t="s">
        <v>74</v>
      </c>
      <c r="D49" s="6" t="s">
        <v>75</v>
      </c>
      <c r="E49" s="6">
        <f>F49+I49</f>
        <v>607.47</v>
      </c>
      <c r="F49" s="6">
        <v>542.04</v>
      </c>
      <c r="G49" s="6">
        <v>300</v>
      </c>
      <c r="H49" s="6">
        <f t="shared" si="11"/>
        <v>162612</v>
      </c>
      <c r="I49" s="6">
        <v>65.43</v>
      </c>
      <c r="J49" s="6">
        <v>200</v>
      </c>
      <c r="K49" s="6">
        <f>I49*J49</f>
        <v>13086</v>
      </c>
      <c r="L49" s="6">
        <f>H49+K49</f>
        <v>175698</v>
      </c>
      <c r="M49" s="6"/>
    </row>
    <row r="50" ht="30" customHeight="1" spans="1:13">
      <c r="A50" s="6">
        <v>19</v>
      </c>
      <c r="B50" s="10"/>
      <c r="C50" s="6" t="s">
        <v>76</v>
      </c>
      <c r="D50" s="6" t="s">
        <v>75</v>
      </c>
      <c r="E50" s="6">
        <f>F50+I50</f>
        <v>750.99</v>
      </c>
      <c r="F50" s="6">
        <v>367.26</v>
      </c>
      <c r="G50" s="6">
        <v>300</v>
      </c>
      <c r="H50" s="6">
        <f t="shared" si="11"/>
        <v>110178</v>
      </c>
      <c r="I50" s="6">
        <v>383.73</v>
      </c>
      <c r="J50" s="6">
        <v>200</v>
      </c>
      <c r="K50" s="6">
        <f>I50*J50</f>
        <v>76746</v>
      </c>
      <c r="L50" s="6">
        <f>H50+K50</f>
        <v>186924</v>
      </c>
      <c r="M50" s="6"/>
    </row>
    <row r="51" ht="30" customHeight="1" spans="1:13">
      <c r="A51" s="6">
        <v>20</v>
      </c>
      <c r="B51" s="10"/>
      <c r="C51" s="6" t="s">
        <v>77</v>
      </c>
      <c r="D51" s="6" t="s">
        <v>75</v>
      </c>
      <c r="E51" s="6">
        <f>F51+I51</f>
        <v>438.11</v>
      </c>
      <c r="F51" s="6">
        <v>225.83</v>
      </c>
      <c r="G51" s="6">
        <v>300</v>
      </c>
      <c r="H51" s="6">
        <f t="shared" si="11"/>
        <v>67749</v>
      </c>
      <c r="I51" s="6">
        <v>212.28</v>
      </c>
      <c r="J51" s="6">
        <v>200</v>
      </c>
      <c r="K51" s="6">
        <f>I51*J51</f>
        <v>42456</v>
      </c>
      <c r="L51" s="6">
        <f>K51+H51</f>
        <v>110205</v>
      </c>
      <c r="M51" s="6"/>
    </row>
    <row r="52" ht="30" customHeight="1" spans="1:13">
      <c r="A52" s="6">
        <v>21</v>
      </c>
      <c r="B52" s="10"/>
      <c r="C52" s="6" t="s">
        <v>78</v>
      </c>
      <c r="D52" s="6" t="s">
        <v>75</v>
      </c>
      <c r="E52" s="6">
        <f>F52</f>
        <v>109.37</v>
      </c>
      <c r="F52" s="6">
        <v>109.37</v>
      </c>
      <c r="G52" s="6">
        <v>300</v>
      </c>
      <c r="H52" s="6">
        <f t="shared" si="11"/>
        <v>32811</v>
      </c>
      <c r="I52" s="6"/>
      <c r="J52" s="6"/>
      <c r="K52" s="6"/>
      <c r="L52" s="6">
        <f>K52+H52</f>
        <v>32811</v>
      </c>
      <c r="M52" s="6"/>
    </row>
    <row r="53" ht="30" customHeight="1" spans="1:13">
      <c r="A53" s="6">
        <v>22</v>
      </c>
      <c r="B53" s="10"/>
      <c r="C53" s="6" t="s">
        <v>79</v>
      </c>
      <c r="D53" s="6" t="s">
        <v>80</v>
      </c>
      <c r="E53" s="6">
        <f>F53+I53</f>
        <v>580.91</v>
      </c>
      <c r="F53" s="6">
        <v>301.31</v>
      </c>
      <c r="G53" s="6">
        <v>300</v>
      </c>
      <c r="H53" s="6">
        <f t="shared" si="11"/>
        <v>90393</v>
      </c>
      <c r="I53" s="6">
        <v>279.6</v>
      </c>
      <c r="J53" s="6">
        <v>200</v>
      </c>
      <c r="K53" s="6">
        <f>I53*J53</f>
        <v>55920</v>
      </c>
      <c r="L53" s="6">
        <f>H53+K53</f>
        <v>146313</v>
      </c>
      <c r="M53" s="6"/>
    </row>
    <row r="54" ht="30" customHeight="1" spans="1:13">
      <c r="A54" s="6">
        <v>23</v>
      </c>
      <c r="B54" s="10"/>
      <c r="C54" s="6" t="s">
        <v>81</v>
      </c>
      <c r="D54" s="6" t="s">
        <v>80</v>
      </c>
      <c r="E54" s="6">
        <f>F54+I54</f>
        <v>626.49</v>
      </c>
      <c r="F54" s="6">
        <v>583.03</v>
      </c>
      <c r="G54" s="6">
        <v>300</v>
      </c>
      <c r="H54" s="6">
        <f t="shared" si="11"/>
        <v>174909</v>
      </c>
      <c r="I54" s="6">
        <v>43.46</v>
      </c>
      <c r="J54" s="6">
        <v>200</v>
      </c>
      <c r="K54" s="6">
        <f>I54*J54</f>
        <v>8692</v>
      </c>
      <c r="L54" s="6">
        <f>H54+K54</f>
        <v>183601</v>
      </c>
      <c r="M54" s="6"/>
    </row>
    <row r="55" ht="30" customHeight="1" spans="1:13">
      <c r="A55" s="6">
        <v>24</v>
      </c>
      <c r="B55" s="10"/>
      <c r="C55" s="6" t="s">
        <v>82</v>
      </c>
      <c r="D55" s="6" t="s">
        <v>80</v>
      </c>
      <c r="E55" s="6">
        <f>F55+I55</f>
        <v>371.4</v>
      </c>
      <c r="F55" s="6">
        <v>112.45</v>
      </c>
      <c r="G55" s="6">
        <v>300</v>
      </c>
      <c r="H55" s="6">
        <f t="shared" si="11"/>
        <v>33735</v>
      </c>
      <c r="I55" s="6">
        <v>258.95</v>
      </c>
      <c r="J55" s="6">
        <v>200</v>
      </c>
      <c r="K55" s="6">
        <f>I55*J55</f>
        <v>51790</v>
      </c>
      <c r="L55" s="6">
        <f>H55+K55</f>
        <v>85525</v>
      </c>
      <c r="M55" s="6"/>
    </row>
    <row r="56" ht="30" customHeight="1" spans="1:13">
      <c r="A56" s="6">
        <v>25</v>
      </c>
      <c r="B56" s="10"/>
      <c r="C56" s="6" t="s">
        <v>83</v>
      </c>
      <c r="D56" s="6" t="s">
        <v>80</v>
      </c>
      <c r="E56" s="6">
        <f>F56+I56</f>
        <v>565.22</v>
      </c>
      <c r="F56" s="6">
        <v>503.23</v>
      </c>
      <c r="G56" s="6">
        <v>300</v>
      </c>
      <c r="H56" s="6">
        <f t="shared" si="11"/>
        <v>150969</v>
      </c>
      <c r="I56" s="6">
        <v>61.99</v>
      </c>
      <c r="J56" s="6">
        <v>200</v>
      </c>
      <c r="K56" s="6">
        <f>I56*J56</f>
        <v>12398</v>
      </c>
      <c r="L56" s="6">
        <f>H56+K56</f>
        <v>163367</v>
      </c>
      <c r="M56" s="6"/>
    </row>
    <row r="57" ht="30" customHeight="1" spans="1:13">
      <c r="A57" s="6">
        <v>26</v>
      </c>
      <c r="B57" s="11"/>
      <c r="C57" s="6" t="s">
        <v>84</v>
      </c>
      <c r="D57" s="6" t="s">
        <v>85</v>
      </c>
      <c r="E57" s="6">
        <f>I57</f>
        <v>239.05</v>
      </c>
      <c r="F57" s="6"/>
      <c r="G57" s="6"/>
      <c r="H57" s="6"/>
      <c r="I57" s="6">
        <v>239.05</v>
      </c>
      <c r="J57" s="6">
        <v>200</v>
      </c>
      <c r="K57" s="6">
        <f>I57*J57</f>
        <v>47810</v>
      </c>
      <c r="L57" s="6">
        <f>K57+H57</f>
        <v>47810</v>
      </c>
      <c r="M57" s="6"/>
    </row>
    <row r="58" s="1" customFormat="1" ht="30" customHeight="1" spans="1:13">
      <c r="A58" s="7" t="s">
        <v>21</v>
      </c>
      <c r="B58" s="7"/>
      <c r="C58" s="7"/>
      <c r="D58" s="7"/>
      <c r="E58" s="7">
        <f>SUM(E32:E57)</f>
        <v>13240.82</v>
      </c>
      <c r="F58" s="7">
        <f>SUM(F32:F57)</f>
        <v>5789.23</v>
      </c>
      <c r="G58" s="7"/>
      <c r="H58" s="7">
        <f>SUM(H32:H57)</f>
        <v>1736769</v>
      </c>
      <c r="I58" s="7">
        <f>SUM(I32:I57)</f>
        <v>7451.59</v>
      </c>
      <c r="J58" s="7"/>
      <c r="K58" s="7">
        <f>SUM(K32:K57)</f>
        <v>1490318</v>
      </c>
      <c r="L58" s="7">
        <f>SUM(L32:L57)</f>
        <v>3227087</v>
      </c>
      <c r="M58" s="7"/>
    </row>
    <row r="59" ht="30" customHeight="1" spans="1:15">
      <c r="A59" s="12" t="s">
        <v>86</v>
      </c>
      <c r="B59" s="12"/>
      <c r="C59" s="12"/>
      <c r="D59" s="13"/>
      <c r="E59" s="12">
        <f>E58+E31+E11+E8</f>
        <v>22685.1</v>
      </c>
      <c r="F59" s="12">
        <f>F8+F11+F58+F31</f>
        <v>9464.89</v>
      </c>
      <c r="G59" s="12"/>
      <c r="H59" s="12">
        <f>H8+H11+H58+H31</f>
        <v>2839467</v>
      </c>
      <c r="I59" s="12">
        <f>I8+I11+I58+I31</f>
        <v>13220.21</v>
      </c>
      <c r="J59" s="12"/>
      <c r="K59" s="12">
        <f>K8+K11+K58+K31</f>
        <v>2644156.93</v>
      </c>
      <c r="L59" s="12">
        <f>L8+L11+L58+L31</f>
        <v>5483623.93</v>
      </c>
      <c r="M59" s="13"/>
      <c r="O59" s="1"/>
    </row>
    <row r="60" spans="15:15">
      <c r="O60" s="1"/>
    </row>
    <row r="61" spans="15:15">
      <c r="O61" s="1"/>
    </row>
    <row r="62" spans="15:15">
      <c r="O62" s="1"/>
    </row>
  </sheetData>
  <mergeCells count="21">
    <mergeCell ref="A1:M1"/>
    <mergeCell ref="A2:M2"/>
    <mergeCell ref="E3:L3"/>
    <mergeCell ref="F4:H4"/>
    <mergeCell ref="I4:K4"/>
    <mergeCell ref="A8:C8"/>
    <mergeCell ref="A11:C11"/>
    <mergeCell ref="A31:C31"/>
    <mergeCell ref="A58:C58"/>
    <mergeCell ref="A59:C59"/>
    <mergeCell ref="A3:A5"/>
    <mergeCell ref="B3:B5"/>
    <mergeCell ref="B6:B7"/>
    <mergeCell ref="B9:B10"/>
    <mergeCell ref="B12:B30"/>
    <mergeCell ref="B32:B57"/>
    <mergeCell ref="C3:C5"/>
    <mergeCell ref="D3:D5"/>
    <mergeCell ref="E4:E5"/>
    <mergeCell ref="L4:L5"/>
    <mergeCell ref="M3:M5"/>
  </mergeCells>
  <pageMargins left="0.751388888888889" right="0.751388888888889" top="1" bottom="1" header="0.5" footer="0.5"/>
  <pageSetup paperSize="9" scale="78" fitToHeight="0" orientation="landscape" horizontalDpi="600"/>
  <headerFooter/>
  <ignoredErrors>
    <ignoredError sqref="K8:L8 E34 H39 L39:L40 K11 H31 E52 L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各乡镇汇总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久遇你。</cp:lastModifiedBy>
  <dcterms:created xsi:type="dcterms:W3CDTF">2021-11-09T10:20:00Z</dcterms:created>
  <cp:lastPrinted>2022-08-14T12:30:00Z</cp:lastPrinted>
  <dcterms:modified xsi:type="dcterms:W3CDTF">2024-09-19T07:43:51Z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EA9CC3331B11493194C95945C763D1AB</vt:lpwstr>
  </property>
</Properties>
</file>